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DPMC Website\ceexpenses\"/>
    </mc:Choice>
  </mc:AlternateContent>
  <bookViews>
    <workbookView xWindow="0" yWindow="108" windowWidth="15600" windowHeight="9492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provided'!$A$1:$E$18</definedName>
  </definedNames>
  <calcPr calcId="152511" calcMode="autoNoTable"/>
</workbook>
</file>

<file path=xl/calcChain.xml><?xml version="1.0" encoding="utf-8"?>
<calcChain xmlns="http://schemas.openxmlformats.org/spreadsheetml/2006/main">
  <c r="B79" i="1" l="1"/>
  <c r="B17" i="2" l="1"/>
  <c r="B14" i="2"/>
  <c r="B8" i="2"/>
  <c r="B16" i="1"/>
  <c r="B27" i="1"/>
  <c r="B40" i="1"/>
  <c r="B82" i="1" s="1"/>
  <c r="B33" i="3" l="1"/>
</calcChain>
</file>

<file path=xl/sharedStrings.xml><?xml version="1.0" encoding="utf-8"?>
<sst xmlns="http://schemas.openxmlformats.org/spreadsheetml/2006/main" count="330" uniqueCount="122">
  <si>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</si>
  <si>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</si>
  <si>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</si>
  <si>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</si>
  <si>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</si>
  <si>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</si>
  <si>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</si>
  <si>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</si>
  <si>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</si>
  <si>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</si>
  <si>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</si>
  <si>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</si>
  <si>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</si>
  <si>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</si>
  <si>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</si>
  <si>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</si>
  <si>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</si>
  <si>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</si>
  <si>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</si>
  <si>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</si>
  <si>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</si>
  <si>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</si>
  <si>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</si>
  <si>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</si>
  <si>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</si>
  <si>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</si>
  <si>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</si>
  <si>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</si>
  <si>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</si>
  <si>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 xml:space="preserve">Hospitality provided </t>
  </si>
  <si>
    <t>Gifts and hospitality*</t>
  </si>
  <si>
    <t>Department of the Prime Minister &amp; Cabinet</t>
  </si>
  <si>
    <t>Andrew Kibblewhite</t>
  </si>
  <si>
    <t>1 July 2015 to 30 June 2016</t>
  </si>
  <si>
    <r>
      <t xml:space="preserve">Total </t>
    </r>
    <r>
      <rPr>
        <sz val="11"/>
        <color indexed="8"/>
        <rFont val="Arial"/>
        <family val="2"/>
      </rPr>
      <t>hospitality and gifts received
for the six months</t>
    </r>
  </si>
  <si>
    <t>Cellphone Charges (includes roaming charges)</t>
  </si>
  <si>
    <t>Vodafone</t>
  </si>
  <si>
    <t>airfares</t>
  </si>
  <si>
    <t>Christchurch</t>
  </si>
  <si>
    <t>Speaking at Asia Pacific Group</t>
  </si>
  <si>
    <t>Auckland</t>
  </si>
  <si>
    <t>CERA meetings</t>
  </si>
  <si>
    <t>Meeting with Mayor</t>
  </si>
  <si>
    <t>Dinner meeting with central/local govt Ces</t>
  </si>
  <si>
    <t>Wellington</t>
  </si>
  <si>
    <t>Airport parking fee</t>
  </si>
  <si>
    <t>Prime Minister lunch, Canterbury Employers Chamber of Commerce</t>
  </si>
  <si>
    <t>Breakfast</t>
  </si>
  <si>
    <t>New York</t>
  </si>
  <si>
    <t>US Trip</t>
  </si>
  <si>
    <t>Airfares</t>
  </si>
  <si>
    <t>WLG/AKL/LAS/JKF/IAD/LAX/AKL/WLG</t>
  </si>
  <si>
    <t>Train fare</t>
  </si>
  <si>
    <t>NYC/Washington</t>
  </si>
  <si>
    <t>Accommodation</t>
  </si>
  <si>
    <t>Santa Monica, CA</t>
  </si>
  <si>
    <t>Meal</t>
  </si>
  <si>
    <t>Group meal</t>
  </si>
  <si>
    <t>Taxi</t>
  </si>
  <si>
    <t>Washington DC</t>
  </si>
  <si>
    <t>Accommodation and meals</t>
  </si>
  <si>
    <t>Host meal (DPMC CEs share)</t>
  </si>
  <si>
    <t>Host breakfast</t>
  </si>
  <si>
    <t>CERA and Mayor meetings</t>
  </si>
  <si>
    <t>CERA transition meetings</t>
  </si>
  <si>
    <t>accommodation</t>
  </si>
  <si>
    <t>CERA new structure annmt</t>
  </si>
  <si>
    <t>Attend incoming Chairs of CrownCo, Regenerate Christchurch and Development Christchurch Ltd</t>
  </si>
  <si>
    <t>Attend CRLL Sponsors Group meeting</t>
  </si>
  <si>
    <t>3 City Meetings</t>
  </si>
  <si>
    <t>Speaking at VUW SoG/Auckland meetings</t>
  </si>
  <si>
    <t>Travel with GG/PM/Min</t>
  </si>
  <si>
    <t>Earthquake anniversary</t>
  </si>
  <si>
    <t>GCG first day of operations</t>
  </si>
  <si>
    <t>Hotel</t>
  </si>
  <si>
    <t>Aus Bilateral prep for PM trip</t>
  </si>
  <si>
    <t>Canberra, Australia</t>
  </si>
  <si>
    <t>Sydney, Australia</t>
  </si>
  <si>
    <t>Chch and CERA meetings</t>
  </si>
  <si>
    <t>Wellington, NZ</t>
  </si>
  <si>
    <t>Chch earthquake memorial service</t>
  </si>
  <si>
    <t>GCG Director Interviews</t>
  </si>
  <si>
    <t>CGC &amp; CEAG meetings</t>
  </si>
  <si>
    <t>CCC meeting attendance</t>
  </si>
  <si>
    <t>Cyber Security Summit</t>
  </si>
  <si>
    <t>Christchurch Meetings</t>
  </si>
  <si>
    <t xml:space="preserve">Total travel expenses </t>
  </si>
  <si>
    <t xml:space="preserve">Total hospitality expenses </t>
  </si>
  <si>
    <r>
      <t>Total</t>
    </r>
    <r>
      <rPr>
        <sz val="11"/>
        <color indexed="8"/>
        <rFont val="Arial"/>
        <family val="2"/>
      </rPr>
      <t xml:space="preserve"> other expenses </t>
    </r>
  </si>
  <si>
    <t>Funeral of Director, Greater Christchurch Group</t>
  </si>
  <si>
    <t>Learning and Legacy Sponsors Group</t>
  </si>
  <si>
    <t>Travel with Prime Minister</t>
  </si>
  <si>
    <t>Palazza Madama Book</t>
  </si>
  <si>
    <t>Senato della Repubbica</t>
  </si>
  <si>
    <t>Unknown</t>
  </si>
  <si>
    <t>Trinket Canister</t>
  </si>
  <si>
    <t>Dinner</t>
  </si>
  <si>
    <t>Productivity Commission</t>
  </si>
  <si>
    <t>Ball</t>
  </si>
  <si>
    <t>NZ Defence Force</t>
  </si>
  <si>
    <t>Lunch with Ambassador Satterfield, DG Multinational Force and Observers, Rome</t>
  </si>
  <si>
    <t>Farewell dinner for Mr Remo Moretta, Australian Deputy High Commissioner</t>
  </si>
  <si>
    <t>Economic CEs dinner</t>
  </si>
  <si>
    <t>Advisory Board on Transition dinner</t>
  </si>
  <si>
    <t>Christmas Function</t>
  </si>
  <si>
    <t>2x Concert tickets, NZ Symphony Orchestra Spirit of ANZAC Concert</t>
  </si>
  <si>
    <t>Reception</t>
  </si>
  <si>
    <t>Australian High Commission</t>
  </si>
  <si>
    <t>MBIE</t>
  </si>
  <si>
    <t>Advisory Board on Transition</t>
  </si>
  <si>
    <t>Dairy NZ</t>
  </si>
  <si>
    <t>MFAT</t>
  </si>
  <si>
    <t>Police</t>
  </si>
  <si>
    <t>Minister Finlayson</t>
  </si>
  <si>
    <t>Michalis Rokas, Charge d'Affaires of the Delegation of the European Union of NZ</t>
  </si>
  <si>
    <t>Symphony Orchestra</t>
  </si>
  <si>
    <t>Victoria University</t>
  </si>
  <si>
    <t>Security Sector Professional Development Programme Dinner</t>
  </si>
  <si>
    <t>Breakfast meeting with Advisory Board on Transition Chair and CERA CE</t>
  </si>
  <si>
    <t>Executive Leadership team trip</t>
  </si>
  <si>
    <t>Public Sector CE trip</t>
  </si>
  <si>
    <t>Arrangements following death of Director, Greater Christchurch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</si>
</sst>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.00_);[Red]\(&quot;$&quot;#,##0.00\)"/>
    <numFmt numFmtId="165" formatCode="_(&quot;$&quot;* #,##0.00_);_(&quot;$&quot;* \(#,##0.00\);_(&quot;$&quot;* &quot;-&quot;??_);_(@_)"/>
  </numFmts>
  <fonts count="12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8" fillId="0" borderId="0"/>
  </cellStyleXfs>
  <cellXfs count="152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1" fillId="5" borderId="2" xfId="0" applyFont="1" applyFill="1" applyBorder="1" applyAlignment="1"/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0" fillId="0" borderId="4" xfId="0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" fillId="2" borderId="0" xfId="0" applyFont="1" applyFill="1" applyBorder="1" applyAlignment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5" fillId="5" borderId="8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17" fontId="10" fillId="0" borderId="0" xfId="2" applyNumberFormat="1" applyFont="1" applyBorder="1" applyAlignment="1">
      <alignment horizontal="left"/>
    </xf>
    <xf numFmtId="164" fontId="10" fillId="0" borderId="0" xfId="1" applyNumberFormat="1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2" applyFont="1" applyBorder="1" applyAlignment="1">
      <alignment horizontal="left"/>
    </xf>
    <xf numFmtId="164" fontId="10" fillId="0" borderId="0" xfId="2" applyNumberFormat="1" applyFont="1" applyBorder="1" applyAlignment="1">
      <alignment horizontal="center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wrapText="1"/>
    </xf>
    <xf numFmtId="164" fontId="6" fillId="0" borderId="0" xfId="0" applyNumberFormat="1" applyFont="1" applyBorder="1" applyAlignment="1">
      <alignment wrapText="1"/>
    </xf>
    <xf numFmtId="165" fontId="1" fillId="0" borderId="2" xfId="1" applyFont="1" applyBorder="1" applyAlignment="1">
      <alignment wrapText="1"/>
    </xf>
    <xf numFmtId="14" fontId="0" fillId="0" borderId="10" xfId="0" applyNumberFormat="1" applyBorder="1" applyAlignment="1">
      <alignment vertical="top" wrapText="1"/>
    </xf>
    <xf numFmtId="0" fontId="0" fillId="0" borderId="0" xfId="0" applyAlignment="1">
      <alignment wrapText="1"/>
    </xf>
    <xf numFmtId="14" fontId="0" fillId="0" borderId="10" xfId="0" applyNumberFormat="1" applyFont="1" applyBorder="1" applyAlignment="1">
      <alignment wrapText="1"/>
    </xf>
    <xf numFmtId="2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Border="1" applyAlignment="1">
      <alignment vertical="top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11" fillId="0" borderId="0" xfId="0" applyFont="1" applyAlignment="1">
      <alignment vertical="center" wrapText="1"/>
    </xf>
    <xf numFmtId="0" fontId="3" fillId="4" borderId="15" xfId="0" applyFont="1" applyFill="1" applyBorder="1" applyAlignment="1">
      <alignment vertical="center" wrapText="1" readingOrder="1"/>
    </xf>
    <xf numFmtId="0" fontId="2" fillId="4" borderId="15" xfId="0" applyFont="1" applyFill="1" applyBorder="1" applyAlignment="1">
      <alignment wrapText="1"/>
    </xf>
    <xf numFmtId="14" fontId="0" fillId="0" borderId="13" xfId="0" applyNumberForma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wrapText="1"/>
    </xf>
    <xf numFmtId="14" fontId="0" fillId="0" borderId="10" xfId="0" applyNumberFormat="1" applyBorder="1" applyAlignment="1">
      <alignment wrapText="1"/>
    </xf>
    <xf numFmtId="14" fontId="0" fillId="0" borderId="13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1" fillId="0" borderId="0" xfId="0" applyFont="1" applyBorder="1" applyAlignment="1">
      <alignment wrapText="1" readingOrder="1"/>
    </xf>
    <xf numFmtId="0" fontId="6" fillId="0" borderId="0" xfId="0" applyFont="1" applyBorder="1" applyAlignment="1">
      <alignment wrapText="1" readingOrder="1"/>
    </xf>
    <xf numFmtId="0" fontId="3" fillId="4" borderId="3" xfId="0" applyFont="1" applyFill="1" applyBorder="1" applyAlignment="1">
      <alignment wrapText="1" readingOrder="1"/>
    </xf>
    <xf numFmtId="0" fontId="3" fillId="4" borderId="6" xfId="0" applyFont="1" applyFill="1" applyBorder="1" applyAlignment="1">
      <alignment wrapText="1" readingOrder="1"/>
    </xf>
    <xf numFmtId="0" fontId="1" fillId="0" borderId="8" xfId="0" applyFont="1" applyBorder="1" applyAlignment="1">
      <alignment wrapText="1" readingOrder="1"/>
    </xf>
    <xf numFmtId="0" fontId="1" fillId="0" borderId="2" xfId="0" applyFont="1" applyBorder="1" applyAlignment="1">
      <alignment wrapText="1" readingOrder="1"/>
    </xf>
    <xf numFmtId="0" fontId="1" fillId="0" borderId="9" xfId="0" applyFont="1" applyBorder="1" applyAlignment="1">
      <alignment wrapText="1" readingOrder="1"/>
    </xf>
    <xf numFmtId="14" fontId="6" fillId="0" borderId="10" xfId="0" applyNumberFormat="1" applyFont="1" applyBorder="1" applyAlignment="1">
      <alignment wrapText="1" readingOrder="1"/>
    </xf>
    <xf numFmtId="0" fontId="6" fillId="0" borderId="7" xfId="0" applyFont="1" applyBorder="1" applyAlignment="1">
      <alignment wrapText="1" readingOrder="1"/>
    </xf>
    <xf numFmtId="0" fontId="6" fillId="0" borderId="10" xfId="0" applyFont="1" applyBorder="1" applyAlignment="1">
      <alignment wrapText="1" readingOrder="1"/>
    </xf>
    <xf numFmtId="0" fontId="3" fillId="3" borderId="3" xfId="0" applyFont="1" applyFill="1" applyBorder="1" applyAlignment="1">
      <alignment wrapText="1" readingOrder="1"/>
    </xf>
    <xf numFmtId="0" fontId="3" fillId="3" borderId="6" xfId="0" applyFont="1" applyFill="1" applyBorder="1" applyAlignment="1">
      <alignment wrapText="1" readingOrder="1"/>
    </xf>
    <xf numFmtId="0" fontId="6" fillId="0" borderId="0" xfId="0" applyFont="1" applyFill="1" applyBorder="1" applyAlignment="1">
      <alignment wrapText="1" readingOrder="1"/>
    </xf>
    <xf numFmtId="0" fontId="6" fillId="0" borderId="0" xfId="0" applyFont="1" applyAlignment="1">
      <alignment wrapText="1" readingOrder="1"/>
    </xf>
    <xf numFmtId="0" fontId="0" fillId="0" borderId="0" xfId="0" applyAlignment="1">
      <alignment wrapText="1" readingOrder="1"/>
    </xf>
    <xf numFmtId="0" fontId="0" fillId="0" borderId="7" xfId="0" applyBorder="1" applyAlignment="1">
      <alignment wrapText="1" readingOrder="1"/>
    </xf>
    <xf numFmtId="14" fontId="6" fillId="0" borderId="0" xfId="0" applyNumberFormat="1" applyFont="1" applyBorder="1" applyAlignment="1">
      <alignment wrapText="1" readingOrder="1"/>
    </xf>
    <xf numFmtId="0" fontId="1" fillId="5" borderId="3" xfId="0" applyFont="1" applyFill="1" applyBorder="1" applyAlignment="1">
      <alignment wrapText="1" readingOrder="1"/>
    </xf>
    <xf numFmtId="0" fontId="0" fillId="5" borderId="3" xfId="0" applyFont="1" applyFill="1" applyBorder="1" applyAlignment="1">
      <alignment wrapText="1" readingOrder="1"/>
    </xf>
    <xf numFmtId="0" fontId="0" fillId="5" borderId="6" xfId="0" applyFont="1" applyFill="1" applyBorder="1" applyAlignment="1">
      <alignment wrapText="1" readingOrder="1"/>
    </xf>
    <xf numFmtId="0" fontId="0" fillId="0" borderId="8" xfId="0" applyFont="1" applyBorder="1" applyAlignment="1">
      <alignment wrapText="1" readingOrder="1"/>
    </xf>
    <xf numFmtId="165" fontId="1" fillId="0" borderId="2" xfId="1" applyFont="1" applyBorder="1" applyAlignment="1">
      <alignment wrapText="1" readingOrder="1"/>
    </xf>
    <xf numFmtId="0" fontId="0" fillId="0" borderId="2" xfId="0" applyFont="1" applyBorder="1" applyAlignment="1">
      <alignment wrapText="1" readingOrder="1"/>
    </xf>
    <xf numFmtId="0" fontId="0" fillId="0" borderId="9" xfId="0" applyFont="1" applyBorder="1" applyAlignment="1">
      <alignment wrapText="1" readingOrder="1"/>
    </xf>
    <xf numFmtId="2" fontId="0" fillId="0" borderId="1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6" fontId="6" fillId="0" borderId="0" xfId="0" applyNumberFormat="1" applyFont="1" applyBorder="1" applyAlignment="1">
      <alignment wrapText="1" readingOrder="1"/>
    </xf>
    <xf numFmtId="2" fontId="0" fillId="0" borderId="0" xfId="0" applyNumberFormat="1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0" fillId="0" borderId="1" xfId="0" applyBorder="1" applyAlignment="1">
      <alignment horizontal="left" vertical="center" wrapText="1" readingOrder="1"/>
    </xf>
    <xf numFmtId="0" fontId="3" fillId="0" borderId="8" xfId="0" applyFont="1" applyFill="1" applyBorder="1" applyAlignment="1">
      <alignment vertical="center" wrapText="1" readingOrder="1"/>
    </xf>
    <xf numFmtId="0" fontId="0" fillId="0" borderId="9" xfId="0" applyBorder="1" applyAlignment="1">
      <alignment vertical="center" wrapText="1" readingOrder="1"/>
    </xf>
    <xf numFmtId="0" fontId="0" fillId="0" borderId="2" xfId="0" applyBorder="1" applyAlignment="1">
      <alignment vertical="center" wrapText="1" readingOrder="1"/>
    </xf>
    <xf numFmtId="0" fontId="0" fillId="0" borderId="10" xfId="0" applyBorder="1" applyAlignment="1">
      <alignment vertical="top" wrapText="1"/>
    </xf>
    <xf numFmtId="0" fontId="0" fillId="0" borderId="0" xfId="0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vertical="top" wrapText="1" readingOrder="1"/>
    </xf>
    <xf numFmtId="0" fontId="0" fillId="0" borderId="3" xfId="0" applyBorder="1" applyAlignment="1">
      <alignment wrapText="1" readingOrder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75406</xdr:colOff>
      <xdr:row>2</xdr:row>
      <xdr:rowOff>193145</xdr:rowOff>
    </xdr:from>
    <xdr:to>
      <xdr:col>12</xdr:col>
      <xdr:colOff>534458</xdr:colOff>
      <xdr:row>4</xdr:row>
      <xdr:rowOff>228864</xdr:rowOff>
    </xdr:to>
    <xdr:sp macro="" textlink="">
      <xdr:nvSpPr>
        <xdr:cNvPr id="2" name="TextBox 1"/>
        <xdr:cNvSpPr txBox="1"/>
      </xdr:nvSpPr>
      <xdr:spPr>
        <a:xfrm>
          <a:off x="8923073" y="1092728"/>
          <a:ext cx="4755885" cy="8823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/>
            <a:t>US Trip, 26 September</a:t>
          </a:r>
          <a:r>
            <a:rPr lang="en-NZ" sz="1100" baseline="0"/>
            <a:t> - 4 October 2015</a:t>
          </a:r>
        </a:p>
        <a:p>
          <a:r>
            <a:rPr lang="en-NZ" sz="1100" baseline="0"/>
            <a:t>Accompanying the Prime Minister to the UN General Assembly, attending US led Leaders' Summit on Countering ISIL and Violent Extremism, side events and business head and relationship meetings.</a:t>
          </a:r>
          <a:endParaRPr lang="en-N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zoomScale="90" zoomScaleNormal="90" workbookViewId="0">
      <selection activeCell="B82" sqref="B82"/>
    </sheetView>
  </sheetViews>
  <sheetFormatPr defaultColWidth="9.109375" defaultRowHeight="13.2" x14ac:dyDescent="0.25"/>
  <cols>
    <col min="1" max="1" width="23.88671875" style="12" customWidth="1"/>
    <col min="2" max="2" width="23.109375" style="1" customWidth="1"/>
    <col min="3" max="3" width="30.44140625" style="1" customWidth="1"/>
    <col min="4" max="4" width="27.109375" style="1" customWidth="1"/>
    <col min="5" max="5" width="28.109375" style="1" customWidth="1"/>
    <col min="6" max="16384" width="9.109375" style="1"/>
  </cols>
  <sheetData>
    <row r="1" spans="1:6" s="5" customFormat="1" ht="36" customHeight="1" x14ac:dyDescent="0.25">
      <c r="A1" s="131" t="s">
        <v>31</v>
      </c>
      <c r="B1" s="132"/>
      <c r="C1" s="132"/>
      <c r="D1" s="132"/>
      <c r="E1" s="132"/>
    </row>
    <row r="2" spans="1:6" s="5" customFormat="1" ht="35.25" customHeight="1" x14ac:dyDescent="0.25">
      <c r="A2" s="133" t="s">
        <v>32</v>
      </c>
      <c r="B2" s="134"/>
      <c r="C2" s="133" t="s">
        <v>33</v>
      </c>
      <c r="D2" s="135"/>
      <c r="E2" s="134"/>
    </row>
    <row r="3" spans="1:6" s="5" customFormat="1" ht="35.25" customHeight="1" x14ac:dyDescent="0.25">
      <c r="A3" s="128" t="s">
        <v>28</v>
      </c>
      <c r="B3" s="129"/>
      <c r="C3" s="129"/>
      <c r="D3" s="129"/>
      <c r="E3" s="130"/>
    </row>
    <row r="4" spans="1:6" s="6" customFormat="1" ht="31.2" x14ac:dyDescent="0.3">
      <c r="A4" s="55" t="s">
        <v>0</v>
      </c>
      <c r="B4" s="56" t="s">
        <v>1</v>
      </c>
      <c r="C4" s="7"/>
      <c r="D4" s="7"/>
      <c r="E4" s="18"/>
    </row>
    <row r="5" spans="1:6" s="5" customFormat="1" ht="26.4" x14ac:dyDescent="0.25">
      <c r="A5" s="19" t="s">
        <v>2</v>
      </c>
      <c r="B5" s="2" t="s">
        <v>26</v>
      </c>
      <c r="C5" s="2" t="s">
        <v>25</v>
      </c>
      <c r="D5" s="2" t="s">
        <v>24</v>
      </c>
      <c r="E5" s="20" t="s">
        <v>5</v>
      </c>
    </row>
    <row r="6" spans="1:6" x14ac:dyDescent="0.25">
      <c r="A6" s="76">
        <v>42274</v>
      </c>
      <c r="B6" s="11">
        <v>580.03</v>
      </c>
      <c r="C6" s="11" t="s">
        <v>49</v>
      </c>
      <c r="D6" s="11" t="s">
        <v>54</v>
      </c>
      <c r="E6" s="86" t="s">
        <v>55</v>
      </c>
    </row>
    <row r="7" spans="1:6" x14ac:dyDescent="0.25">
      <c r="A7" s="76">
        <v>42274</v>
      </c>
      <c r="B7" s="11">
        <v>11.32</v>
      </c>
      <c r="C7" s="11" t="s">
        <v>49</v>
      </c>
      <c r="D7" s="11" t="s">
        <v>56</v>
      </c>
      <c r="E7" s="86" t="s">
        <v>55</v>
      </c>
    </row>
    <row r="8" spans="1:6" s="80" customFormat="1" x14ac:dyDescent="0.25">
      <c r="A8" s="76">
        <v>42275</v>
      </c>
      <c r="B8" s="11">
        <v>146.44999999999999</v>
      </c>
      <c r="C8" s="11" t="s">
        <v>49</v>
      </c>
      <c r="D8" s="11" t="s">
        <v>57</v>
      </c>
      <c r="E8" s="86" t="s">
        <v>48</v>
      </c>
    </row>
    <row r="9" spans="1:6" s="80" customFormat="1" x14ac:dyDescent="0.25">
      <c r="A9" s="76">
        <v>42277</v>
      </c>
      <c r="B9" s="11">
        <v>17.829999999999998</v>
      </c>
      <c r="C9" s="11" t="s">
        <v>49</v>
      </c>
      <c r="D9" s="11" t="s">
        <v>58</v>
      </c>
      <c r="E9" s="86" t="s">
        <v>48</v>
      </c>
    </row>
    <row r="10" spans="1:6" s="80" customFormat="1" x14ac:dyDescent="0.25">
      <c r="A10" s="76">
        <v>42277</v>
      </c>
      <c r="B10" s="11">
        <v>32.119999999999997</v>
      </c>
      <c r="C10" s="11" t="s">
        <v>49</v>
      </c>
      <c r="D10" s="11" t="s">
        <v>56</v>
      </c>
      <c r="E10" s="86" t="s">
        <v>48</v>
      </c>
    </row>
    <row r="11" spans="1:6" x14ac:dyDescent="0.25">
      <c r="A11" s="76">
        <v>42277</v>
      </c>
      <c r="B11" s="11">
        <v>19.72</v>
      </c>
      <c r="C11" s="11" t="s">
        <v>49</v>
      </c>
      <c r="D11" s="11" t="s">
        <v>58</v>
      </c>
      <c r="E11" s="86" t="s">
        <v>48</v>
      </c>
    </row>
    <row r="12" spans="1:6" s="80" customFormat="1" x14ac:dyDescent="0.25">
      <c r="A12" s="76">
        <v>42278</v>
      </c>
      <c r="B12" s="11">
        <v>9.7200000000000006</v>
      </c>
      <c r="C12" s="11" t="s">
        <v>49</v>
      </c>
      <c r="D12" s="11" t="s">
        <v>56</v>
      </c>
      <c r="E12" s="86" t="s">
        <v>59</v>
      </c>
    </row>
    <row r="13" spans="1:6" s="80" customFormat="1" x14ac:dyDescent="0.25">
      <c r="A13" s="76">
        <v>42279</v>
      </c>
      <c r="B13" s="11">
        <v>866.31</v>
      </c>
      <c r="C13" s="11" t="s">
        <v>49</v>
      </c>
      <c r="D13" s="11" t="s">
        <v>60</v>
      </c>
      <c r="E13" s="86" t="s">
        <v>59</v>
      </c>
    </row>
    <row r="14" spans="1:6" s="80" customFormat="1" x14ac:dyDescent="0.25">
      <c r="A14" s="76">
        <v>42405</v>
      </c>
      <c r="B14" s="11">
        <v>218.48</v>
      </c>
      <c r="C14" s="11" t="s">
        <v>75</v>
      </c>
      <c r="D14" s="11" t="s">
        <v>60</v>
      </c>
      <c r="E14" s="86" t="s">
        <v>76</v>
      </c>
    </row>
    <row r="15" spans="1:6" s="80" customFormat="1" x14ac:dyDescent="0.25">
      <c r="A15" s="90">
        <v>42406</v>
      </c>
      <c r="B15" s="91">
        <v>84</v>
      </c>
      <c r="C15" s="91" t="s">
        <v>75</v>
      </c>
      <c r="D15" s="91" t="s">
        <v>45</v>
      </c>
      <c r="E15" s="92" t="s">
        <v>79</v>
      </c>
      <c r="F15" s="1"/>
    </row>
    <row r="16" spans="1:6" s="80" customFormat="1" x14ac:dyDescent="0.25">
      <c r="A16" s="76"/>
      <c r="B16" s="11">
        <f>SUM(B6:B15)</f>
        <v>1985.98</v>
      </c>
      <c r="C16" s="11"/>
      <c r="D16" s="11"/>
      <c r="E16" s="81"/>
    </row>
    <row r="17" spans="1:5" s="80" customFormat="1" x14ac:dyDescent="0.25">
      <c r="A17" s="76"/>
      <c r="B17" s="11"/>
      <c r="C17" s="11"/>
      <c r="D17" s="11"/>
      <c r="E17" s="81"/>
    </row>
    <row r="18" spans="1:5" x14ac:dyDescent="0.25">
      <c r="A18" s="21"/>
      <c r="B18" s="11"/>
      <c r="C18" s="11"/>
      <c r="D18" s="11"/>
      <c r="E18" s="22"/>
    </row>
    <row r="19" spans="1:5" ht="12" customHeight="1" x14ac:dyDescent="0.25">
      <c r="A19" s="21"/>
      <c r="B19" s="11"/>
      <c r="C19" s="11"/>
      <c r="D19" s="11"/>
      <c r="E19" s="22"/>
    </row>
    <row r="20" spans="1:5" s="6" customFormat="1" ht="31.2" x14ac:dyDescent="0.3">
      <c r="A20" s="88" t="s">
        <v>0</v>
      </c>
      <c r="B20" s="88" t="s">
        <v>23</v>
      </c>
      <c r="C20" s="89"/>
      <c r="D20" s="89"/>
      <c r="E20" s="89"/>
    </row>
    <row r="21" spans="1:5" s="5" customFormat="1" ht="26.4" x14ac:dyDescent="0.25">
      <c r="A21" s="93" t="s">
        <v>2</v>
      </c>
      <c r="B21" s="94" t="s">
        <v>26</v>
      </c>
      <c r="C21" s="94" t="s">
        <v>25</v>
      </c>
      <c r="D21" s="94" t="s">
        <v>24</v>
      </c>
      <c r="E21" s="94" t="s">
        <v>5</v>
      </c>
    </row>
    <row r="22" spans="1:5" ht="26.4" x14ac:dyDescent="0.25">
      <c r="A22" s="76">
        <v>42270</v>
      </c>
      <c r="B22" s="79">
        <v>8951.32</v>
      </c>
      <c r="C22" s="11" t="s">
        <v>49</v>
      </c>
      <c r="D22" s="11" t="s">
        <v>50</v>
      </c>
      <c r="E22" s="86" t="s">
        <v>51</v>
      </c>
    </row>
    <row r="23" spans="1:5" x14ac:dyDescent="0.25">
      <c r="A23" s="76">
        <v>42276</v>
      </c>
      <c r="B23" s="79">
        <v>30.19</v>
      </c>
      <c r="C23" s="11" t="s">
        <v>49</v>
      </c>
      <c r="D23" s="11" t="s">
        <v>47</v>
      </c>
      <c r="E23" s="86" t="s">
        <v>48</v>
      </c>
    </row>
    <row r="24" spans="1:5" x14ac:dyDescent="0.25">
      <c r="A24" s="76">
        <v>42277</v>
      </c>
      <c r="B24" s="79">
        <v>712</v>
      </c>
      <c r="C24" s="11" t="s">
        <v>49</v>
      </c>
      <c r="D24" s="11" t="s">
        <v>52</v>
      </c>
      <c r="E24" s="86" t="s">
        <v>53</v>
      </c>
    </row>
    <row r="25" spans="1:5" s="82" customFormat="1" x14ac:dyDescent="0.25">
      <c r="A25" s="76">
        <v>42404</v>
      </c>
      <c r="B25" s="79">
        <v>561.84</v>
      </c>
      <c r="C25" s="11" t="s">
        <v>75</v>
      </c>
      <c r="D25" s="11" t="s">
        <v>74</v>
      </c>
      <c r="E25" s="86" t="s">
        <v>77</v>
      </c>
    </row>
    <row r="26" spans="1:5" s="83" customFormat="1" x14ac:dyDescent="0.25">
      <c r="A26" s="90">
        <v>42404</v>
      </c>
      <c r="B26" s="123">
        <v>1111.3499999999999</v>
      </c>
      <c r="C26" s="91" t="s">
        <v>75</v>
      </c>
      <c r="D26" s="91" t="s">
        <v>50</v>
      </c>
      <c r="E26" s="92" t="s">
        <v>77</v>
      </c>
    </row>
    <row r="27" spans="1:5" s="83" customFormat="1" x14ac:dyDescent="0.25">
      <c r="A27" s="84"/>
      <c r="B27" s="79">
        <f>SUM(B22:B26)</f>
        <v>11366.7</v>
      </c>
      <c r="C27" s="85"/>
      <c r="D27" s="11"/>
      <c r="E27" s="11"/>
    </row>
    <row r="28" spans="1:5" s="83" customFormat="1" x14ac:dyDescent="0.25">
      <c r="A28" s="84"/>
      <c r="B28" s="11"/>
      <c r="C28" s="87"/>
      <c r="D28" s="11"/>
      <c r="E28" s="11"/>
    </row>
    <row r="29" spans="1:5" s="83" customFormat="1" x14ac:dyDescent="0.25">
      <c r="A29" s="84"/>
      <c r="B29" s="11"/>
      <c r="D29" s="11"/>
      <c r="E29" s="11"/>
    </row>
    <row r="30" spans="1:5" x14ac:dyDescent="0.25">
      <c r="A30" s="1"/>
    </row>
    <row r="31" spans="1:5" s="6" customFormat="1" ht="31.2" x14ac:dyDescent="0.3">
      <c r="A31" s="57" t="s">
        <v>7</v>
      </c>
      <c r="B31" s="58" t="s">
        <v>1</v>
      </c>
      <c r="C31" s="10"/>
      <c r="D31" s="10"/>
      <c r="E31" s="23"/>
    </row>
    <row r="32" spans="1:5" s="5" customFormat="1" ht="25.5" customHeight="1" x14ac:dyDescent="0.25">
      <c r="A32" s="19" t="s">
        <v>2</v>
      </c>
      <c r="B32" s="2" t="s">
        <v>26</v>
      </c>
      <c r="C32" s="2" t="s">
        <v>8</v>
      </c>
      <c r="D32" s="2" t="s">
        <v>4</v>
      </c>
      <c r="E32" s="20" t="s">
        <v>5</v>
      </c>
    </row>
    <row r="33" spans="1:6" x14ac:dyDescent="0.25">
      <c r="A33" s="76">
        <v>42221</v>
      </c>
      <c r="B33" s="79">
        <v>23</v>
      </c>
      <c r="C33" s="11" t="s">
        <v>41</v>
      </c>
      <c r="D33" s="11" t="s">
        <v>45</v>
      </c>
      <c r="E33" s="86" t="s">
        <v>44</v>
      </c>
    </row>
    <row r="34" spans="1:6" x14ac:dyDescent="0.25">
      <c r="A34" s="76">
        <v>42231</v>
      </c>
      <c r="B34" s="79">
        <v>31</v>
      </c>
      <c r="C34" s="11" t="s">
        <v>42</v>
      </c>
      <c r="D34" s="11" t="s">
        <v>45</v>
      </c>
      <c r="E34" s="86" t="s">
        <v>44</v>
      </c>
    </row>
    <row r="35" spans="1:6" x14ac:dyDescent="0.25">
      <c r="A35" s="76">
        <v>42234</v>
      </c>
      <c r="B35" s="79">
        <v>31</v>
      </c>
      <c r="C35" s="11" t="s">
        <v>41</v>
      </c>
      <c r="D35" s="11" t="s">
        <v>45</v>
      </c>
      <c r="E35" s="86" t="s">
        <v>44</v>
      </c>
    </row>
    <row r="36" spans="1:6" s="77" customFormat="1" x14ac:dyDescent="0.25">
      <c r="A36" s="95">
        <v>42333</v>
      </c>
      <c r="B36" s="79">
        <v>25</v>
      </c>
      <c r="C36" s="11" t="s">
        <v>66</v>
      </c>
      <c r="D36" s="11" t="s">
        <v>56</v>
      </c>
      <c r="E36" s="86" t="s">
        <v>38</v>
      </c>
    </row>
    <row r="37" spans="1:6" x14ac:dyDescent="0.25">
      <c r="A37" s="76">
        <v>42402</v>
      </c>
      <c r="B37" s="79">
        <v>33</v>
      </c>
      <c r="C37" s="11" t="s">
        <v>78</v>
      </c>
      <c r="D37" s="11" t="s">
        <v>45</v>
      </c>
      <c r="E37" s="86" t="s">
        <v>44</v>
      </c>
    </row>
    <row r="38" spans="1:6" x14ac:dyDescent="0.25">
      <c r="A38" s="76">
        <v>42422</v>
      </c>
      <c r="B38" s="79">
        <v>33</v>
      </c>
      <c r="C38" s="11" t="s">
        <v>80</v>
      </c>
      <c r="D38" s="11" t="s">
        <v>45</v>
      </c>
      <c r="E38" s="86" t="s">
        <v>44</v>
      </c>
    </row>
    <row r="39" spans="1:6" x14ac:dyDescent="0.25">
      <c r="A39" s="90">
        <v>42423</v>
      </c>
      <c r="B39" s="123">
        <v>33</v>
      </c>
      <c r="C39" s="91" t="s">
        <v>78</v>
      </c>
      <c r="D39" s="91" t="s">
        <v>45</v>
      </c>
      <c r="E39" s="92" t="s">
        <v>44</v>
      </c>
    </row>
    <row r="40" spans="1:6" x14ac:dyDescent="0.25">
      <c r="A40" s="21"/>
      <c r="B40" s="79">
        <f>SUM(B33:B39)</f>
        <v>209</v>
      </c>
      <c r="C40" s="11"/>
      <c r="D40" s="11"/>
      <c r="E40" s="11"/>
      <c r="F40" s="11"/>
    </row>
    <row r="41" spans="1:6" x14ac:dyDescent="0.25">
      <c r="A41" s="21"/>
      <c r="B41" s="11"/>
      <c r="C41" s="11"/>
      <c r="D41" s="11"/>
      <c r="E41" s="11"/>
      <c r="F41" s="11"/>
    </row>
    <row r="42" spans="1:6" x14ac:dyDescent="0.25">
      <c r="A42" s="21"/>
      <c r="B42" s="11"/>
      <c r="C42" s="11"/>
      <c r="D42" s="11"/>
      <c r="E42" s="11"/>
      <c r="F42" s="11"/>
    </row>
    <row r="43" spans="1:6" x14ac:dyDescent="0.25">
      <c r="A43" s="21"/>
      <c r="B43" s="11"/>
      <c r="C43" s="11"/>
      <c r="D43" s="11"/>
      <c r="E43" s="11"/>
      <c r="F43" s="11"/>
    </row>
    <row r="44" spans="1:6" x14ac:dyDescent="0.25">
      <c r="A44" s="21"/>
      <c r="B44" s="11"/>
      <c r="C44" s="11"/>
      <c r="D44" s="11"/>
      <c r="E44" s="11"/>
      <c r="F44" s="11"/>
    </row>
    <row r="45" spans="1:6" s="6" customFormat="1" ht="30" customHeight="1" x14ac:dyDescent="0.3">
      <c r="A45" s="24" t="s">
        <v>9</v>
      </c>
      <c r="B45" s="9" t="s">
        <v>6</v>
      </c>
      <c r="C45" s="4"/>
      <c r="D45" s="4"/>
      <c r="E45" s="25"/>
    </row>
    <row r="46" spans="1:6" s="5" customFormat="1" ht="26.4" x14ac:dyDescent="0.25">
      <c r="A46" s="19" t="s">
        <v>2</v>
      </c>
      <c r="B46" s="2" t="s">
        <v>26</v>
      </c>
      <c r="C46" s="2" t="s">
        <v>8</v>
      </c>
      <c r="D46" s="2" t="s">
        <v>4</v>
      </c>
      <c r="E46" s="20" t="s">
        <v>5</v>
      </c>
    </row>
    <row r="47" spans="1:6" s="11" customFormat="1" x14ac:dyDescent="0.25">
      <c r="A47" s="76">
        <v>42200</v>
      </c>
      <c r="B47" s="79">
        <v>830.4</v>
      </c>
      <c r="C47" s="11" t="s">
        <v>41</v>
      </c>
      <c r="D47" s="11" t="s">
        <v>37</v>
      </c>
      <c r="E47" s="86" t="s">
        <v>38</v>
      </c>
    </row>
    <row r="48" spans="1:6" s="11" customFormat="1" x14ac:dyDescent="0.25">
      <c r="A48" s="76">
        <v>42200</v>
      </c>
      <c r="B48" s="79">
        <v>1142.71</v>
      </c>
      <c r="C48" s="11" t="s">
        <v>39</v>
      </c>
      <c r="D48" s="11" t="s">
        <v>37</v>
      </c>
      <c r="E48" s="86" t="s">
        <v>40</v>
      </c>
    </row>
    <row r="49" spans="1:5" s="11" customFormat="1" x14ac:dyDescent="0.25">
      <c r="A49" s="76">
        <v>42221</v>
      </c>
      <c r="B49" s="79">
        <v>325.01</v>
      </c>
      <c r="C49" s="11" t="s">
        <v>41</v>
      </c>
      <c r="D49" s="11" t="s">
        <v>37</v>
      </c>
      <c r="E49" s="86" t="s">
        <v>38</v>
      </c>
    </row>
    <row r="50" spans="1:5" s="11" customFormat="1" x14ac:dyDescent="0.25">
      <c r="A50" s="76">
        <v>42221</v>
      </c>
      <c r="B50" s="127">
        <v>301.99</v>
      </c>
      <c r="C50" s="11" t="s">
        <v>63</v>
      </c>
      <c r="D50" s="11" t="s">
        <v>37</v>
      </c>
      <c r="E50" s="86" t="s">
        <v>38</v>
      </c>
    </row>
    <row r="51" spans="1:5" x14ac:dyDescent="0.25">
      <c r="A51" s="76">
        <v>42231</v>
      </c>
      <c r="B51" s="79">
        <v>382.02</v>
      </c>
      <c r="C51" s="11" t="s">
        <v>42</v>
      </c>
      <c r="D51" s="11" t="s">
        <v>37</v>
      </c>
      <c r="E51" s="86" t="s">
        <v>38</v>
      </c>
    </row>
    <row r="52" spans="1:5" s="11" customFormat="1" x14ac:dyDescent="0.25">
      <c r="A52" s="76">
        <v>42234</v>
      </c>
      <c r="B52" s="79">
        <v>313.18</v>
      </c>
      <c r="C52" s="11" t="s">
        <v>41</v>
      </c>
      <c r="D52" s="11" t="s">
        <v>37</v>
      </c>
      <c r="E52" s="86" t="s">
        <v>38</v>
      </c>
    </row>
    <row r="53" spans="1:5" s="11" customFormat="1" x14ac:dyDescent="0.25">
      <c r="A53" s="76">
        <v>42263</v>
      </c>
      <c r="B53" s="79">
        <v>447.1</v>
      </c>
      <c r="C53" s="11" t="s">
        <v>41</v>
      </c>
      <c r="D53" s="11" t="s">
        <v>37</v>
      </c>
      <c r="E53" s="86" t="s">
        <v>38</v>
      </c>
    </row>
    <row r="54" spans="1:5" s="11" customFormat="1" x14ac:dyDescent="0.25">
      <c r="A54" s="76">
        <v>42324</v>
      </c>
      <c r="B54" s="79">
        <v>471.14</v>
      </c>
      <c r="C54" s="11" t="s">
        <v>69</v>
      </c>
      <c r="D54" s="11" t="s">
        <v>37</v>
      </c>
      <c r="E54" s="86" t="s">
        <v>38</v>
      </c>
    </row>
    <row r="55" spans="1:5" s="11" customFormat="1" x14ac:dyDescent="0.25">
      <c r="A55" s="76">
        <v>42324</v>
      </c>
      <c r="B55" s="79">
        <v>274.55</v>
      </c>
      <c r="C55" s="11" t="s">
        <v>69</v>
      </c>
      <c r="D55" s="11" t="s">
        <v>65</v>
      </c>
      <c r="E55" s="86" t="s">
        <v>38</v>
      </c>
    </row>
    <row r="56" spans="1:5" s="11" customFormat="1" x14ac:dyDescent="0.25">
      <c r="A56" s="76">
        <v>42326</v>
      </c>
      <c r="B56" s="127">
        <v>225.62</v>
      </c>
      <c r="C56" s="11" t="s">
        <v>64</v>
      </c>
      <c r="D56" s="11" t="s">
        <v>37</v>
      </c>
      <c r="E56" s="86" t="s">
        <v>38</v>
      </c>
    </row>
    <row r="57" spans="1:5" s="11" customFormat="1" x14ac:dyDescent="0.25">
      <c r="A57" s="76">
        <v>42326</v>
      </c>
      <c r="B57" s="127">
        <v>187.04</v>
      </c>
      <c r="C57" s="11" t="s">
        <v>64</v>
      </c>
      <c r="D57" s="11" t="s">
        <v>65</v>
      </c>
      <c r="E57" s="86" t="s">
        <v>38</v>
      </c>
    </row>
    <row r="58" spans="1:5" s="11" customFormat="1" x14ac:dyDescent="0.25">
      <c r="A58" s="95">
        <v>42334</v>
      </c>
      <c r="B58" s="79">
        <v>573.44000000000005</v>
      </c>
      <c r="C58" s="11" t="s">
        <v>66</v>
      </c>
      <c r="D58" s="11" t="s">
        <v>37</v>
      </c>
      <c r="E58" s="86" t="s">
        <v>38</v>
      </c>
    </row>
    <row r="59" spans="1:5" s="11" customFormat="1" x14ac:dyDescent="0.25">
      <c r="A59" s="76">
        <v>42334</v>
      </c>
      <c r="B59" s="79">
        <v>331.55</v>
      </c>
      <c r="C59" s="11" t="s">
        <v>66</v>
      </c>
      <c r="D59" s="11" t="s">
        <v>65</v>
      </c>
      <c r="E59" s="86" t="s">
        <v>38</v>
      </c>
    </row>
    <row r="60" spans="1:5" s="11" customFormat="1" ht="39.6" x14ac:dyDescent="0.25">
      <c r="A60" s="76">
        <v>42395</v>
      </c>
      <c r="B60" s="79">
        <v>483.6</v>
      </c>
      <c r="C60" s="11" t="s">
        <v>121</v>
      </c>
      <c r="D60" s="11" t="s">
        <v>37</v>
      </c>
      <c r="E60" s="86" t="s">
        <v>38</v>
      </c>
    </row>
    <row r="61" spans="1:5" s="11" customFormat="1" ht="26.4" x14ac:dyDescent="0.25">
      <c r="A61" s="76">
        <v>42398</v>
      </c>
      <c r="B61" s="79">
        <v>580.24</v>
      </c>
      <c r="C61" s="11" t="s">
        <v>89</v>
      </c>
      <c r="D61" s="11" t="s">
        <v>37</v>
      </c>
      <c r="E61" s="86" t="s">
        <v>38</v>
      </c>
    </row>
    <row r="62" spans="1:5" s="11" customFormat="1" ht="52.8" x14ac:dyDescent="0.25">
      <c r="A62" s="76">
        <v>42402</v>
      </c>
      <c r="B62" s="79">
        <v>351.99</v>
      </c>
      <c r="C62" s="11" t="s">
        <v>67</v>
      </c>
      <c r="D62" s="11" t="s">
        <v>37</v>
      </c>
      <c r="E62" s="86" t="s">
        <v>38</v>
      </c>
    </row>
    <row r="63" spans="1:5" s="11" customFormat="1" ht="26.4" x14ac:dyDescent="0.25">
      <c r="A63" s="76">
        <v>42410</v>
      </c>
      <c r="B63" s="79">
        <v>264.7</v>
      </c>
      <c r="C63" s="11" t="s">
        <v>68</v>
      </c>
      <c r="D63" s="11" t="s">
        <v>37</v>
      </c>
      <c r="E63" s="86" t="s">
        <v>38</v>
      </c>
    </row>
    <row r="64" spans="1:5" s="11" customFormat="1" x14ac:dyDescent="0.25">
      <c r="A64" s="76">
        <v>42420</v>
      </c>
      <c r="B64" s="79">
        <v>555.64</v>
      </c>
      <c r="C64" s="11" t="s">
        <v>71</v>
      </c>
      <c r="D64" s="11" t="s">
        <v>37</v>
      </c>
      <c r="E64" s="86" t="s">
        <v>40</v>
      </c>
    </row>
    <row r="65" spans="1:5" s="11" customFormat="1" x14ac:dyDescent="0.25">
      <c r="A65" s="76">
        <v>42422</v>
      </c>
      <c r="B65" s="79">
        <v>770.96</v>
      </c>
      <c r="C65" s="11" t="s">
        <v>72</v>
      </c>
      <c r="D65" s="11" t="s">
        <v>37</v>
      </c>
      <c r="E65" s="86" t="s">
        <v>38</v>
      </c>
    </row>
    <row r="66" spans="1:5" s="11" customFormat="1" ht="26.4" x14ac:dyDescent="0.25">
      <c r="A66" s="76">
        <v>42423</v>
      </c>
      <c r="B66" s="79">
        <v>351.98</v>
      </c>
      <c r="C66" s="11" t="s">
        <v>70</v>
      </c>
      <c r="D66" s="11" t="s">
        <v>37</v>
      </c>
      <c r="E66" s="86" t="s">
        <v>40</v>
      </c>
    </row>
    <row r="67" spans="1:5" s="11" customFormat="1" x14ac:dyDescent="0.25">
      <c r="A67" s="76">
        <v>42430</v>
      </c>
      <c r="B67" s="79">
        <v>485.91</v>
      </c>
      <c r="C67" s="11" t="s">
        <v>73</v>
      </c>
      <c r="D67" s="11" t="s">
        <v>37</v>
      </c>
      <c r="E67" s="86" t="s">
        <v>38</v>
      </c>
    </row>
    <row r="68" spans="1:5" s="11" customFormat="1" x14ac:dyDescent="0.25">
      <c r="A68" s="76">
        <v>42446</v>
      </c>
      <c r="B68" s="79">
        <v>435.09</v>
      </c>
      <c r="C68" s="11" t="s">
        <v>81</v>
      </c>
      <c r="D68" s="11" t="s">
        <v>37</v>
      </c>
      <c r="E68" s="86" t="s">
        <v>38</v>
      </c>
    </row>
    <row r="69" spans="1:5" s="11" customFormat="1" x14ac:dyDescent="0.25">
      <c r="A69" s="76">
        <v>42459</v>
      </c>
      <c r="B69" s="79">
        <v>217.64</v>
      </c>
      <c r="C69" s="11" t="s">
        <v>82</v>
      </c>
      <c r="D69" s="11" t="s">
        <v>37</v>
      </c>
      <c r="E69" s="86" t="s">
        <v>38</v>
      </c>
    </row>
    <row r="70" spans="1:5" s="11" customFormat="1" x14ac:dyDescent="0.25">
      <c r="A70" s="76">
        <v>42459</v>
      </c>
      <c r="B70" s="79">
        <v>300</v>
      </c>
      <c r="C70" s="11" t="s">
        <v>82</v>
      </c>
      <c r="D70" s="11" t="s">
        <v>65</v>
      </c>
      <c r="E70" s="86" t="s">
        <v>38</v>
      </c>
    </row>
    <row r="71" spans="1:5" s="11" customFormat="1" ht="26.4" x14ac:dyDescent="0.25">
      <c r="A71" s="76">
        <v>42467</v>
      </c>
      <c r="B71" s="79">
        <v>400.19</v>
      </c>
      <c r="C71" s="11" t="s">
        <v>90</v>
      </c>
      <c r="D71" s="11" t="s">
        <v>37</v>
      </c>
      <c r="E71" s="86" t="s">
        <v>38</v>
      </c>
    </row>
    <row r="72" spans="1:5" s="11" customFormat="1" ht="15.75" customHeight="1" x14ac:dyDescent="0.25">
      <c r="A72" s="76">
        <v>42474</v>
      </c>
      <c r="B72" s="79">
        <v>532.12</v>
      </c>
      <c r="C72" s="11" t="s">
        <v>91</v>
      </c>
      <c r="D72" s="11" t="s">
        <v>37</v>
      </c>
      <c r="E72" s="86" t="s">
        <v>38</v>
      </c>
    </row>
    <row r="73" spans="1:5" s="11" customFormat="1" ht="15.75" customHeight="1" x14ac:dyDescent="0.25">
      <c r="A73" s="76">
        <v>42478</v>
      </c>
      <c r="B73" s="79">
        <v>617.44000000000005</v>
      </c>
      <c r="C73" s="11" t="s">
        <v>83</v>
      </c>
      <c r="D73" s="11" t="s">
        <v>37</v>
      </c>
      <c r="E73" s="86" t="s">
        <v>38</v>
      </c>
    </row>
    <row r="74" spans="1:5" s="11" customFormat="1" ht="15.75" customHeight="1" x14ac:dyDescent="0.25">
      <c r="A74" s="76">
        <v>42495</v>
      </c>
      <c r="B74" s="79">
        <v>400.6</v>
      </c>
      <c r="C74" s="11" t="s">
        <v>84</v>
      </c>
      <c r="D74" s="11" t="s">
        <v>37</v>
      </c>
      <c r="E74" s="86" t="s">
        <v>40</v>
      </c>
    </row>
    <row r="75" spans="1:5" s="11" customFormat="1" ht="15.75" customHeight="1" x14ac:dyDescent="0.25">
      <c r="A75" s="76">
        <v>42496</v>
      </c>
      <c r="B75" s="79">
        <v>561.65</v>
      </c>
      <c r="C75" s="11" t="s">
        <v>85</v>
      </c>
      <c r="D75" s="11" t="s">
        <v>37</v>
      </c>
      <c r="E75" s="86" t="s">
        <v>38</v>
      </c>
    </row>
    <row r="76" spans="1:5" s="11" customFormat="1" ht="26.4" x14ac:dyDescent="0.25">
      <c r="A76" s="76">
        <v>42507</v>
      </c>
      <c r="B76" s="79">
        <v>477.41</v>
      </c>
      <c r="C76" s="11" t="s">
        <v>90</v>
      </c>
      <c r="D76" s="11" t="s">
        <v>37</v>
      </c>
      <c r="E76" s="86" t="s">
        <v>38</v>
      </c>
    </row>
    <row r="77" spans="1:5" s="11" customFormat="1" ht="15.75" customHeight="1" x14ac:dyDescent="0.25">
      <c r="A77" s="76">
        <v>42507</v>
      </c>
      <c r="B77" s="79">
        <v>262.14999999999998</v>
      </c>
      <c r="C77" s="11" t="s">
        <v>120</v>
      </c>
      <c r="D77" s="11" t="s">
        <v>65</v>
      </c>
      <c r="E77" s="86" t="s">
        <v>38</v>
      </c>
    </row>
    <row r="78" spans="1:5" s="11" customFormat="1" ht="15.75" customHeight="1" x14ac:dyDescent="0.25">
      <c r="A78" s="90">
        <v>42513</v>
      </c>
      <c r="B78" s="123">
        <v>463</v>
      </c>
      <c r="C78" s="91" t="s">
        <v>119</v>
      </c>
      <c r="D78" s="91" t="s">
        <v>37</v>
      </c>
      <c r="E78" s="92" t="s">
        <v>38</v>
      </c>
    </row>
    <row r="79" spans="1:5" s="11" customFormat="1" ht="15.75" customHeight="1" x14ac:dyDescent="0.25">
      <c r="A79" s="76"/>
      <c r="B79" s="124">
        <f>SUM(B47:B78)</f>
        <v>14318.06</v>
      </c>
    </row>
    <row r="80" spans="1:5" s="11" customFormat="1" ht="15.75" customHeight="1" x14ac:dyDescent="0.25">
      <c r="A80" s="76"/>
    </row>
    <row r="81" spans="1:5" s="13" customFormat="1" ht="46.5" customHeight="1" x14ac:dyDescent="0.25">
      <c r="A81" s="59" t="s">
        <v>86</v>
      </c>
      <c r="B81" s="14"/>
      <c r="C81" s="15"/>
      <c r="D81" s="16"/>
      <c r="E81" s="26"/>
    </row>
    <row r="82" spans="1:5" s="11" customFormat="1" ht="13.8" thickBot="1" x14ac:dyDescent="0.3">
      <c r="A82" s="27"/>
      <c r="B82" s="125">
        <f>B79+B40+B27+B16</f>
        <v>27879.74</v>
      </c>
      <c r="C82" s="17"/>
      <c r="D82" s="17"/>
      <c r="E82" s="28"/>
    </row>
    <row r="83" spans="1:5" x14ac:dyDescent="0.25">
      <c r="A83" s="21"/>
      <c r="B83" s="11"/>
      <c r="C83" s="11"/>
      <c r="D83" s="11"/>
      <c r="E83" s="22"/>
    </row>
    <row r="84" spans="1:5" x14ac:dyDescent="0.25">
      <c r="A84" s="136" t="s">
        <v>27</v>
      </c>
      <c r="B84" s="137"/>
      <c r="C84" s="11"/>
      <c r="D84" s="11"/>
      <c r="E84" s="22"/>
    </row>
    <row r="85" spans="1:5" x14ac:dyDescent="0.25">
      <c r="A85" s="21"/>
      <c r="B85" s="11"/>
      <c r="C85" s="11"/>
      <c r="D85" s="11"/>
      <c r="E85" s="22"/>
    </row>
  </sheetData>
  <sortState ref="A51:E82">
    <sortCondition ref="A51"/>
  </sortState>
  <mergeCells count="5">
    <mergeCell ref="A3:E3"/>
    <mergeCell ref="A1:E1"/>
    <mergeCell ref="A2:B2"/>
    <mergeCell ref="C2:E2"/>
    <mergeCell ref="A84:B84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K19" sqref="K18:K19"/>
    </sheetView>
  </sheetViews>
  <sheetFormatPr defaultColWidth="9.109375" defaultRowHeight="13.2" x14ac:dyDescent="0.25"/>
  <cols>
    <col min="1" max="1" width="23.88671875" style="32" customWidth="1"/>
    <col min="2" max="2" width="23.109375" style="32" customWidth="1"/>
    <col min="3" max="3" width="27.44140625" style="32" customWidth="1"/>
    <col min="4" max="4" width="27.109375" style="32" customWidth="1"/>
    <col min="5" max="5" width="28.109375" style="32" customWidth="1"/>
    <col min="6" max="16384" width="9.109375" style="33"/>
  </cols>
  <sheetData>
    <row r="1" spans="1:6" s="5" customFormat="1" ht="36" customHeight="1" x14ac:dyDescent="0.25">
      <c r="A1" s="131" t="s">
        <v>31</v>
      </c>
      <c r="B1" s="132"/>
      <c r="C1" s="132"/>
      <c r="D1" s="132"/>
      <c r="E1" s="132"/>
    </row>
    <row r="2" spans="1:6" s="5" customFormat="1" ht="35.25" customHeight="1" x14ac:dyDescent="0.25">
      <c r="A2" s="133" t="s">
        <v>32</v>
      </c>
      <c r="B2" s="134"/>
      <c r="C2" s="133" t="s">
        <v>33</v>
      </c>
      <c r="D2" s="135"/>
      <c r="E2" s="134"/>
    </row>
    <row r="3" spans="1:6" s="31" customFormat="1" ht="35.25" customHeight="1" x14ac:dyDescent="0.3">
      <c r="A3" s="138" t="s">
        <v>29</v>
      </c>
      <c r="B3" s="139"/>
      <c r="C3" s="139"/>
      <c r="D3" s="139"/>
      <c r="E3" s="140"/>
    </row>
    <row r="4" spans="1:6" s="5" customFormat="1" ht="31.2" x14ac:dyDescent="0.3">
      <c r="A4" s="53" t="s">
        <v>10</v>
      </c>
      <c r="B4" s="54" t="s">
        <v>1</v>
      </c>
      <c r="C4" s="8"/>
      <c r="D4" s="8"/>
      <c r="E4" s="41"/>
    </row>
    <row r="5" spans="1:6" ht="26.4" x14ac:dyDescent="0.25">
      <c r="A5" s="44" t="s">
        <v>2</v>
      </c>
      <c r="B5" s="2" t="s">
        <v>26</v>
      </c>
      <c r="C5" s="2" t="s">
        <v>11</v>
      </c>
      <c r="D5" s="2" t="s">
        <v>12</v>
      </c>
      <c r="E5" s="20" t="s">
        <v>5</v>
      </c>
    </row>
    <row r="6" spans="1:6" ht="26.4" x14ac:dyDescent="0.25">
      <c r="A6" s="78">
        <v>42242</v>
      </c>
      <c r="B6" s="67">
        <v>93</v>
      </c>
      <c r="C6" s="67" t="s">
        <v>61</v>
      </c>
      <c r="D6" s="67" t="s">
        <v>43</v>
      </c>
      <c r="E6" s="40" t="s">
        <v>44</v>
      </c>
      <c r="F6" s="68"/>
    </row>
    <row r="7" spans="1:6" ht="39.6" x14ac:dyDescent="0.25">
      <c r="A7" s="96">
        <v>42283</v>
      </c>
      <c r="B7" s="97">
        <v>54</v>
      </c>
      <c r="C7" s="97" t="s">
        <v>62</v>
      </c>
      <c r="D7" s="97" t="s">
        <v>118</v>
      </c>
      <c r="E7" s="98" t="s">
        <v>44</v>
      </c>
      <c r="F7" s="68"/>
    </row>
    <row r="8" spans="1:6" ht="16.5" customHeight="1" x14ac:dyDescent="0.25">
      <c r="A8" s="39"/>
      <c r="B8" s="32">
        <f>SUM(B6:B7)</f>
        <v>147</v>
      </c>
      <c r="E8" s="67"/>
      <c r="F8" s="68"/>
    </row>
    <row r="9" spans="1:6" hidden="1" x14ac:dyDescent="0.25">
      <c r="A9" s="39"/>
      <c r="E9" s="67"/>
      <c r="F9" s="68"/>
    </row>
    <row r="10" spans="1:6" s="37" customFormat="1" ht="25.5" customHeight="1" x14ac:dyDescent="0.25">
      <c r="A10" s="39"/>
      <c r="B10" s="32"/>
      <c r="C10" s="32"/>
      <c r="D10" s="32"/>
      <c r="E10" s="67"/>
    </row>
    <row r="11" spans="1:6" ht="31.2" x14ac:dyDescent="0.3">
      <c r="A11" s="60" t="s">
        <v>10</v>
      </c>
      <c r="B11" s="61" t="s">
        <v>23</v>
      </c>
      <c r="C11" s="9"/>
      <c r="D11" s="9"/>
      <c r="E11" s="45"/>
    </row>
    <row r="12" spans="1:6" x14ac:dyDescent="0.25">
      <c r="A12" s="42" t="s">
        <v>2</v>
      </c>
      <c r="B12" s="3" t="s">
        <v>26</v>
      </c>
      <c r="C12" s="3"/>
      <c r="D12" s="3"/>
      <c r="E12" s="43"/>
    </row>
    <row r="13" spans="1:6" ht="39.6" x14ac:dyDescent="0.25">
      <c r="A13" s="96">
        <v>42187</v>
      </c>
      <c r="B13" s="97">
        <v>195.5</v>
      </c>
      <c r="C13" s="97" t="s">
        <v>46</v>
      </c>
      <c r="D13" s="97"/>
      <c r="E13" s="98" t="s">
        <v>38</v>
      </c>
      <c r="F13" s="68"/>
    </row>
    <row r="14" spans="1:6" x14ac:dyDescent="0.25">
      <c r="A14" s="39"/>
      <c r="B14" s="32">
        <f>SUM(B13)</f>
        <v>195.5</v>
      </c>
      <c r="E14" s="67"/>
      <c r="F14" s="68"/>
    </row>
    <row r="15" spans="1:6" s="38" customFormat="1" ht="48" customHeight="1" x14ac:dyDescent="0.25">
      <c r="A15" s="39"/>
      <c r="B15" s="32"/>
      <c r="C15" s="32"/>
      <c r="D15" s="32"/>
      <c r="E15" s="67"/>
    </row>
    <row r="16" spans="1:6" ht="27.6" x14ac:dyDescent="0.25">
      <c r="A16" s="62" t="s">
        <v>87</v>
      </c>
      <c r="B16" s="46"/>
      <c r="C16" s="47"/>
      <c r="D16" s="48"/>
      <c r="E16" s="49"/>
    </row>
    <row r="17" spans="1:6" x14ac:dyDescent="0.25">
      <c r="A17" s="50"/>
      <c r="B17" s="75">
        <f>B14+B8</f>
        <v>342.5</v>
      </c>
      <c r="C17" s="51"/>
      <c r="D17" s="51"/>
      <c r="E17" s="52"/>
    </row>
    <row r="18" spans="1:6" x14ac:dyDescent="0.25">
      <c r="A18" s="141" t="s">
        <v>27</v>
      </c>
      <c r="B18" s="142"/>
      <c r="E18" s="67"/>
      <c r="F18" s="68"/>
    </row>
  </sheetData>
  <mergeCells count="5">
    <mergeCell ref="A3:E3"/>
    <mergeCell ref="A1:E1"/>
    <mergeCell ref="A2:B2"/>
    <mergeCell ref="C2:E2"/>
    <mergeCell ref="A18:B18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="80" zoomScaleNormal="80" workbookViewId="0">
      <selection activeCell="B39" sqref="B39"/>
    </sheetView>
  </sheetViews>
  <sheetFormatPr defaultColWidth="9.109375" defaultRowHeight="13.2" x14ac:dyDescent="0.25"/>
  <cols>
    <col min="1" max="1" width="23.88671875" style="100" customWidth="1"/>
    <col min="2" max="2" width="23.109375" style="100" customWidth="1"/>
    <col min="3" max="3" width="27.44140625" style="100" customWidth="1"/>
    <col min="4" max="4" width="27.109375" style="100" customWidth="1"/>
    <col min="5" max="5" width="28.109375" style="100" customWidth="1"/>
    <col min="6" max="16384" width="9.109375" style="100"/>
  </cols>
  <sheetData>
    <row r="1" spans="1:5" s="99" customFormat="1" ht="36" customHeight="1" x14ac:dyDescent="0.25">
      <c r="A1" s="131" t="s">
        <v>31</v>
      </c>
      <c r="B1" s="132"/>
      <c r="C1" s="132"/>
      <c r="D1" s="132"/>
      <c r="E1" s="132"/>
    </row>
    <row r="2" spans="1:5" s="99" customFormat="1" ht="35.25" customHeight="1" x14ac:dyDescent="0.25">
      <c r="A2" s="133" t="s">
        <v>32</v>
      </c>
      <c r="B2" s="134"/>
      <c r="C2" s="133" t="s">
        <v>33</v>
      </c>
      <c r="D2" s="135"/>
      <c r="E2" s="134"/>
    </row>
    <row r="3" spans="1:5" ht="17.399999999999999" x14ac:dyDescent="0.25">
      <c r="A3" s="145" t="s">
        <v>30</v>
      </c>
      <c r="B3" s="146"/>
      <c r="C3" s="146"/>
      <c r="D3" s="146"/>
      <c r="E3" s="147"/>
    </row>
    <row r="4" spans="1:5" ht="20.25" customHeight="1" x14ac:dyDescent="0.3">
      <c r="A4" s="53" t="s">
        <v>16</v>
      </c>
      <c r="B4" s="101"/>
      <c r="C4" s="101"/>
      <c r="D4" s="101"/>
      <c r="E4" s="102"/>
    </row>
    <row r="5" spans="1:5" ht="19.5" customHeight="1" x14ac:dyDescent="0.25">
      <c r="A5" s="103" t="s">
        <v>2</v>
      </c>
      <c r="B5" s="104" t="s">
        <v>17</v>
      </c>
      <c r="C5" s="104" t="s">
        <v>18</v>
      </c>
      <c r="D5" s="104" t="s">
        <v>19</v>
      </c>
      <c r="E5" s="105"/>
    </row>
    <row r="6" spans="1:5" x14ac:dyDescent="0.25">
      <c r="A6" s="106">
        <v>42076</v>
      </c>
      <c r="B6" s="100" t="s">
        <v>92</v>
      </c>
      <c r="C6" s="100" t="s">
        <v>93</v>
      </c>
      <c r="D6" s="100" t="s">
        <v>94</v>
      </c>
      <c r="E6" s="107"/>
    </row>
    <row r="7" spans="1:5" x14ac:dyDescent="0.25">
      <c r="A7" s="106">
        <v>42076</v>
      </c>
      <c r="B7" s="100" t="s">
        <v>95</v>
      </c>
      <c r="C7" s="100" t="s">
        <v>93</v>
      </c>
      <c r="D7" s="100" t="s">
        <v>94</v>
      </c>
      <c r="E7" s="107"/>
    </row>
    <row r="8" spans="1:5" x14ac:dyDescent="0.25">
      <c r="A8" s="108"/>
      <c r="E8" s="107"/>
    </row>
    <row r="9" spans="1:5" x14ac:dyDescent="0.25">
      <c r="A9" s="108"/>
      <c r="E9" s="107"/>
    </row>
    <row r="10" spans="1:5" x14ac:dyDescent="0.25">
      <c r="A10" s="108"/>
      <c r="E10" s="107"/>
    </row>
    <row r="11" spans="1:5" x14ac:dyDescent="0.25">
      <c r="A11" s="108"/>
      <c r="E11" s="107"/>
    </row>
    <row r="12" spans="1:5" x14ac:dyDescent="0.25">
      <c r="A12" s="108"/>
      <c r="E12" s="107"/>
    </row>
    <row r="13" spans="1:5" x14ac:dyDescent="0.25">
      <c r="A13" s="108"/>
      <c r="E13" s="107"/>
    </row>
    <row r="14" spans="1:5" s="111" customFormat="1" ht="27" customHeight="1" x14ac:dyDescent="0.3">
      <c r="A14" s="57" t="s">
        <v>20</v>
      </c>
      <c r="B14" s="109"/>
      <c r="C14" s="109"/>
      <c r="D14" s="109"/>
      <c r="E14" s="110"/>
    </row>
    <row r="15" spans="1:5" x14ac:dyDescent="0.25">
      <c r="A15" s="103" t="s">
        <v>2</v>
      </c>
      <c r="B15" s="104" t="s">
        <v>17</v>
      </c>
      <c r="C15" s="104" t="s">
        <v>21</v>
      </c>
      <c r="D15" s="104" t="s">
        <v>22</v>
      </c>
      <c r="E15" s="105"/>
    </row>
    <row r="16" spans="1:5" x14ac:dyDescent="0.25">
      <c r="A16" s="106">
        <v>42218</v>
      </c>
      <c r="B16" s="100" t="s">
        <v>96</v>
      </c>
      <c r="C16" s="100" t="s">
        <v>97</v>
      </c>
      <c r="D16" s="100" t="s">
        <v>94</v>
      </c>
      <c r="E16" s="107"/>
    </row>
    <row r="17" spans="1:5" x14ac:dyDescent="0.25">
      <c r="A17" s="106">
        <v>42227</v>
      </c>
      <c r="B17" s="100" t="s">
        <v>98</v>
      </c>
      <c r="C17" s="100" t="s">
        <v>99</v>
      </c>
      <c r="D17" s="100" t="s">
        <v>94</v>
      </c>
      <c r="E17" s="107"/>
    </row>
    <row r="18" spans="1:5" ht="52.8" x14ac:dyDescent="0.25">
      <c r="A18" s="106">
        <v>42264</v>
      </c>
      <c r="B18" s="100" t="s">
        <v>100</v>
      </c>
      <c r="C18" s="100" t="s">
        <v>99</v>
      </c>
      <c r="D18" s="100" t="s">
        <v>94</v>
      </c>
      <c r="E18" s="107"/>
    </row>
    <row r="19" spans="1:5" ht="52.8" x14ac:dyDescent="0.25">
      <c r="A19" s="106">
        <v>42262</v>
      </c>
      <c r="B19" s="100" t="s">
        <v>101</v>
      </c>
      <c r="C19" s="100" t="s">
        <v>107</v>
      </c>
      <c r="D19" s="100" t="s">
        <v>94</v>
      </c>
      <c r="E19" s="107"/>
    </row>
    <row r="20" spans="1:5" x14ac:dyDescent="0.25">
      <c r="A20" s="106">
        <v>42325</v>
      </c>
      <c r="B20" s="100" t="s">
        <v>102</v>
      </c>
      <c r="C20" s="100" t="s">
        <v>108</v>
      </c>
      <c r="D20" s="100" t="s">
        <v>94</v>
      </c>
      <c r="E20" s="107"/>
    </row>
    <row r="21" spans="1:5" ht="26.4" x14ac:dyDescent="0.25">
      <c r="A21" s="106">
        <v>42326</v>
      </c>
      <c r="B21" s="100" t="s">
        <v>103</v>
      </c>
      <c r="C21" s="100" t="s">
        <v>109</v>
      </c>
      <c r="D21" s="100" t="s">
        <v>94</v>
      </c>
      <c r="E21" s="107"/>
    </row>
    <row r="22" spans="1:5" x14ac:dyDescent="0.25">
      <c r="A22" s="106">
        <v>42340</v>
      </c>
      <c r="B22" s="100" t="s">
        <v>96</v>
      </c>
      <c r="C22" s="100" t="s">
        <v>110</v>
      </c>
      <c r="D22" s="100" t="s">
        <v>94</v>
      </c>
      <c r="E22" s="107"/>
    </row>
    <row r="23" spans="1:5" x14ac:dyDescent="0.25">
      <c r="A23" s="106">
        <v>42349</v>
      </c>
      <c r="B23" s="100" t="s">
        <v>104</v>
      </c>
      <c r="C23" s="100" t="s">
        <v>111</v>
      </c>
      <c r="D23" s="100" t="s">
        <v>94</v>
      </c>
      <c r="E23" s="107"/>
    </row>
    <row r="24" spans="1:5" x14ac:dyDescent="0.25">
      <c r="A24" s="106">
        <v>42410</v>
      </c>
      <c r="B24" s="100" t="s">
        <v>96</v>
      </c>
      <c r="C24" s="100" t="s">
        <v>112</v>
      </c>
      <c r="D24" s="100" t="s">
        <v>94</v>
      </c>
      <c r="E24" s="107"/>
    </row>
    <row r="25" spans="1:5" x14ac:dyDescent="0.25">
      <c r="A25" s="106">
        <v>42422</v>
      </c>
      <c r="B25" s="100" t="s">
        <v>96</v>
      </c>
      <c r="C25" s="100" t="s">
        <v>113</v>
      </c>
      <c r="D25" s="100" t="s">
        <v>94</v>
      </c>
      <c r="E25" s="107"/>
    </row>
    <row r="26" spans="1:5" x14ac:dyDescent="0.25">
      <c r="A26" s="106">
        <v>42443</v>
      </c>
      <c r="B26" s="100" t="s">
        <v>96</v>
      </c>
      <c r="C26" s="100" t="s">
        <v>113</v>
      </c>
      <c r="D26" s="100" t="s">
        <v>94</v>
      </c>
      <c r="E26" s="107"/>
    </row>
    <row r="27" spans="1:5" x14ac:dyDescent="0.25">
      <c r="A27" s="106">
        <v>42446</v>
      </c>
      <c r="B27" s="112" t="s">
        <v>96</v>
      </c>
      <c r="C27" s="113" t="s">
        <v>107</v>
      </c>
      <c r="D27" s="100" t="s">
        <v>94</v>
      </c>
      <c r="E27" s="114"/>
    </row>
    <row r="28" spans="1:5" ht="39.6" x14ac:dyDescent="0.25">
      <c r="A28" s="106">
        <v>42115</v>
      </c>
      <c r="B28" s="100" t="s">
        <v>105</v>
      </c>
      <c r="C28" s="100" t="s">
        <v>115</v>
      </c>
      <c r="D28" s="126">
        <v>90</v>
      </c>
      <c r="E28" s="107"/>
    </row>
    <row r="29" spans="1:5" ht="39.6" x14ac:dyDescent="0.25">
      <c r="A29" s="106">
        <v>42499</v>
      </c>
      <c r="B29" s="100" t="s">
        <v>106</v>
      </c>
      <c r="C29" s="100" t="s">
        <v>114</v>
      </c>
      <c r="D29" s="100" t="s">
        <v>94</v>
      </c>
      <c r="E29" s="107"/>
    </row>
    <row r="30" spans="1:5" x14ac:dyDescent="0.25">
      <c r="A30" s="106">
        <v>42508</v>
      </c>
      <c r="B30" s="100" t="s">
        <v>96</v>
      </c>
      <c r="C30" s="100" t="s">
        <v>107</v>
      </c>
      <c r="D30" s="100" t="s">
        <v>94</v>
      </c>
      <c r="E30" s="107"/>
    </row>
    <row r="31" spans="1:5" ht="24.75" customHeight="1" x14ac:dyDescent="0.25">
      <c r="A31" s="115">
        <v>42516</v>
      </c>
      <c r="B31" s="100" t="s">
        <v>117</v>
      </c>
      <c r="C31" s="100" t="s">
        <v>116</v>
      </c>
      <c r="D31" s="100" t="s">
        <v>94</v>
      </c>
    </row>
    <row r="32" spans="1:5" x14ac:dyDescent="0.25">
      <c r="E32" s="107"/>
    </row>
    <row r="33" spans="1:5" ht="41.4" x14ac:dyDescent="0.25">
      <c r="A33" s="62" t="s">
        <v>34</v>
      </c>
      <c r="B33" s="116"/>
      <c r="C33" s="117"/>
      <c r="D33" s="117"/>
      <c r="E33" s="118"/>
    </row>
    <row r="34" spans="1:5" x14ac:dyDescent="0.25">
      <c r="A34" s="119"/>
      <c r="B34" s="120">
        <v>90</v>
      </c>
      <c r="C34" s="121"/>
      <c r="D34" s="121"/>
      <c r="E34" s="122"/>
    </row>
    <row r="35" spans="1:5" x14ac:dyDescent="0.25">
      <c r="A35" s="143" t="s">
        <v>27</v>
      </c>
      <c r="B35" s="144"/>
    </row>
  </sheetData>
  <mergeCells count="5">
    <mergeCell ref="A35:B35"/>
    <mergeCell ref="A3:E3"/>
    <mergeCell ref="A1:E1"/>
    <mergeCell ref="A2:B2"/>
    <mergeCell ref="C2:E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4" workbookViewId="0">
      <selection activeCell="C38" sqref="C38:C39"/>
    </sheetView>
  </sheetViews>
  <sheetFormatPr defaultColWidth="9.109375" defaultRowHeight="13.2" x14ac:dyDescent="0.25"/>
  <cols>
    <col min="1" max="1" width="23.88671875" style="29" customWidth="1"/>
    <col min="2" max="2" width="23.109375" style="29" customWidth="1"/>
    <col min="3" max="3" width="46" style="29" bestFit="1" customWidth="1"/>
    <col min="4" max="4" width="27.109375" style="29" customWidth="1"/>
    <col min="5" max="5" width="28.109375" style="29" customWidth="1"/>
    <col min="6" max="16384" width="9.109375" style="30"/>
  </cols>
  <sheetData>
    <row r="1" spans="1:5" s="5" customFormat="1" ht="36" customHeight="1" x14ac:dyDescent="0.25">
      <c r="A1" s="131" t="s">
        <v>31</v>
      </c>
      <c r="B1" s="132"/>
      <c r="C1" s="132"/>
      <c r="D1" s="132"/>
      <c r="E1" s="132"/>
    </row>
    <row r="2" spans="1:5" s="5" customFormat="1" ht="35.25" customHeight="1" x14ac:dyDescent="0.25">
      <c r="A2" s="133" t="s">
        <v>32</v>
      </c>
      <c r="B2" s="134"/>
      <c r="C2" s="133" t="s">
        <v>33</v>
      </c>
      <c r="D2" s="135"/>
      <c r="E2" s="134"/>
    </row>
    <row r="3" spans="1:5" ht="29.25" customHeight="1" x14ac:dyDescent="0.25">
      <c r="A3" s="148" t="s">
        <v>13</v>
      </c>
      <c r="B3" s="149"/>
      <c r="C3" s="149"/>
      <c r="D3" s="149"/>
      <c r="E3" s="150"/>
    </row>
    <row r="4" spans="1:5" ht="39.75" customHeight="1" x14ac:dyDescent="0.3">
      <c r="A4" s="53" t="s">
        <v>13</v>
      </c>
      <c r="B4" s="54" t="s">
        <v>1</v>
      </c>
      <c r="C4" s="8"/>
      <c r="D4" s="8"/>
      <c r="E4" s="41"/>
    </row>
    <row r="5" spans="1:5" ht="26.4" x14ac:dyDescent="0.25">
      <c r="A5" s="44" t="s">
        <v>2</v>
      </c>
      <c r="B5" s="2" t="s">
        <v>3</v>
      </c>
      <c r="C5" s="2" t="s">
        <v>14</v>
      </c>
      <c r="D5" s="2"/>
      <c r="E5" s="20" t="s">
        <v>15</v>
      </c>
    </row>
    <row r="6" spans="1:5" x14ac:dyDescent="0.25">
      <c r="A6" s="39"/>
      <c r="B6" s="32"/>
      <c r="C6" s="32"/>
      <c r="D6" s="32"/>
      <c r="E6" s="40"/>
    </row>
    <row r="7" spans="1:5" x14ac:dyDescent="0.25">
      <c r="A7" s="39"/>
      <c r="B7" s="32"/>
      <c r="C7" s="32"/>
      <c r="D7" s="32"/>
      <c r="E7" s="40"/>
    </row>
    <row r="8" spans="1:5" x14ac:dyDescent="0.25">
      <c r="A8" s="39"/>
      <c r="B8" s="32"/>
      <c r="C8" s="32"/>
      <c r="D8" s="32"/>
      <c r="E8" s="40"/>
    </row>
    <row r="9" spans="1:5" x14ac:dyDescent="0.25">
      <c r="A9" s="39"/>
      <c r="B9" s="32"/>
      <c r="C9" s="32"/>
      <c r="D9" s="32"/>
      <c r="E9" s="40"/>
    </row>
    <row r="10" spans="1:5" x14ac:dyDescent="0.25">
      <c r="A10" s="39"/>
      <c r="B10" s="32"/>
      <c r="C10" s="32"/>
      <c r="D10" s="32"/>
      <c r="E10" s="40"/>
    </row>
    <row r="11" spans="1:5" x14ac:dyDescent="0.25">
      <c r="A11" s="39"/>
      <c r="B11" s="32"/>
      <c r="C11" s="32"/>
      <c r="D11" s="32"/>
      <c r="E11" s="40"/>
    </row>
    <row r="12" spans="1:5" x14ac:dyDescent="0.25">
      <c r="A12" s="39"/>
      <c r="B12" s="32"/>
      <c r="C12" s="32"/>
      <c r="D12" s="32"/>
      <c r="E12" s="40"/>
    </row>
    <row r="13" spans="1:5" x14ac:dyDescent="0.25">
      <c r="A13" s="39"/>
      <c r="B13" s="32"/>
      <c r="C13" s="32"/>
      <c r="D13" s="32"/>
      <c r="E13" s="40"/>
    </row>
    <row r="14" spans="1:5" ht="31.2" x14ac:dyDescent="0.3">
      <c r="A14" s="53" t="s">
        <v>13</v>
      </c>
      <c r="B14" s="54" t="s">
        <v>23</v>
      </c>
      <c r="C14" s="8"/>
      <c r="D14" s="8"/>
      <c r="E14" s="41"/>
    </row>
    <row r="15" spans="1:5" ht="15" customHeight="1" x14ac:dyDescent="0.25">
      <c r="A15" s="44" t="s">
        <v>2</v>
      </c>
      <c r="B15" s="2" t="s">
        <v>3</v>
      </c>
      <c r="C15" s="2"/>
      <c r="D15" s="2"/>
      <c r="E15" s="20"/>
    </row>
    <row r="16" spans="1:5" s="68" customFormat="1" ht="13.8" x14ac:dyDescent="0.25">
      <c r="A16" s="65">
        <v>42186</v>
      </c>
      <c r="B16" s="71">
        <v>81.599999999999994</v>
      </c>
      <c r="C16" s="70" t="s">
        <v>35</v>
      </c>
      <c r="D16" s="72" t="s">
        <v>36</v>
      </c>
      <c r="E16" s="67"/>
    </row>
    <row r="17" spans="1:5" s="68" customFormat="1" ht="13.8" x14ac:dyDescent="0.25">
      <c r="A17" s="65">
        <v>42217</v>
      </c>
      <c r="B17" s="71">
        <v>82.72</v>
      </c>
      <c r="C17" s="70" t="s">
        <v>35</v>
      </c>
      <c r="D17" s="72" t="s">
        <v>36</v>
      </c>
      <c r="E17" s="67"/>
    </row>
    <row r="18" spans="1:5" s="68" customFormat="1" ht="13.8" x14ac:dyDescent="0.25">
      <c r="A18" s="65">
        <v>42248</v>
      </c>
      <c r="B18" s="71">
        <v>83.7</v>
      </c>
      <c r="C18" s="70" t="s">
        <v>35</v>
      </c>
      <c r="D18" s="72" t="s">
        <v>36</v>
      </c>
      <c r="E18" s="67"/>
    </row>
    <row r="19" spans="1:5" s="68" customFormat="1" ht="13.8" x14ac:dyDescent="0.25">
      <c r="A19" s="65">
        <v>42278</v>
      </c>
      <c r="B19" s="71">
        <v>252.37</v>
      </c>
      <c r="C19" s="70" t="s">
        <v>35</v>
      </c>
      <c r="D19" s="72" t="s">
        <v>36</v>
      </c>
      <c r="E19" s="67"/>
    </row>
    <row r="20" spans="1:5" s="68" customFormat="1" ht="13.8" x14ac:dyDescent="0.25">
      <c r="A20" s="65">
        <v>42309</v>
      </c>
      <c r="B20" s="71">
        <v>154.05000000000001</v>
      </c>
      <c r="C20" s="70" t="s">
        <v>35</v>
      </c>
      <c r="D20" s="72" t="s">
        <v>36</v>
      </c>
      <c r="E20" s="67"/>
    </row>
    <row r="21" spans="1:5" s="68" customFormat="1" ht="13.8" x14ac:dyDescent="0.25">
      <c r="A21" s="65">
        <v>42339</v>
      </c>
      <c r="B21" s="66">
        <v>82.55</v>
      </c>
      <c r="C21" s="70" t="s">
        <v>35</v>
      </c>
      <c r="D21" s="73" t="s">
        <v>36</v>
      </c>
      <c r="E21" s="67"/>
    </row>
    <row r="22" spans="1:5" s="68" customFormat="1" ht="13.8" x14ac:dyDescent="0.25">
      <c r="A22" s="65">
        <v>42370</v>
      </c>
      <c r="B22" s="66">
        <v>83.64</v>
      </c>
      <c r="C22" s="70" t="s">
        <v>35</v>
      </c>
      <c r="D22" s="69" t="s">
        <v>36</v>
      </c>
      <c r="E22" s="67"/>
    </row>
    <row r="23" spans="1:5" s="68" customFormat="1" ht="13.8" x14ac:dyDescent="0.25">
      <c r="A23" s="65">
        <v>42401</v>
      </c>
      <c r="B23" s="66">
        <v>112.4</v>
      </c>
      <c r="C23" s="70" t="s">
        <v>35</v>
      </c>
      <c r="D23" s="69" t="s">
        <v>36</v>
      </c>
      <c r="E23" s="67"/>
    </row>
    <row r="24" spans="1:5" s="68" customFormat="1" ht="13.8" x14ac:dyDescent="0.25">
      <c r="A24" s="65">
        <v>42430</v>
      </c>
      <c r="B24" s="66">
        <v>84.2</v>
      </c>
      <c r="C24" s="70" t="s">
        <v>35</v>
      </c>
      <c r="D24" s="69" t="s">
        <v>36</v>
      </c>
      <c r="E24" s="67"/>
    </row>
    <row r="25" spans="1:5" s="68" customFormat="1" ht="13.8" x14ac:dyDescent="0.25">
      <c r="A25" s="65">
        <v>42461</v>
      </c>
      <c r="B25" s="66">
        <v>93.01</v>
      </c>
      <c r="C25" s="70" t="s">
        <v>35</v>
      </c>
      <c r="D25" s="69" t="s">
        <v>36</v>
      </c>
      <c r="E25" s="67"/>
    </row>
    <row r="26" spans="1:5" s="68" customFormat="1" ht="13.8" x14ac:dyDescent="0.25">
      <c r="A26" s="65">
        <v>42491</v>
      </c>
      <c r="B26" s="66">
        <v>82.96</v>
      </c>
      <c r="C26" s="70" t="s">
        <v>35</v>
      </c>
      <c r="D26" s="69" t="s">
        <v>36</v>
      </c>
      <c r="E26" s="67"/>
    </row>
    <row r="27" spans="1:5" s="68" customFormat="1" ht="13.8" x14ac:dyDescent="0.25">
      <c r="A27" s="65">
        <v>42522</v>
      </c>
      <c r="B27" s="66">
        <v>82.79</v>
      </c>
      <c r="C27" s="70" t="s">
        <v>35</v>
      </c>
      <c r="D27" s="69" t="s">
        <v>36</v>
      </c>
      <c r="E27" s="67"/>
    </row>
    <row r="28" spans="1:5" s="68" customFormat="1" ht="13.8" x14ac:dyDescent="0.25">
      <c r="A28" s="65"/>
      <c r="C28" s="70"/>
      <c r="D28" s="69"/>
      <c r="E28" s="67"/>
    </row>
    <row r="29" spans="1:5" s="68" customFormat="1" ht="13.8" x14ac:dyDescent="0.25">
      <c r="A29" s="65"/>
      <c r="B29" s="66"/>
      <c r="C29" s="70"/>
      <c r="D29" s="69"/>
      <c r="E29" s="67"/>
    </row>
    <row r="30" spans="1:5" ht="13.8" x14ac:dyDescent="0.25">
      <c r="A30" s="65"/>
      <c r="B30" s="66"/>
      <c r="C30" s="70"/>
      <c r="D30" s="69"/>
      <c r="E30" s="40"/>
    </row>
    <row r="31" spans="1:5" x14ac:dyDescent="0.25">
      <c r="A31" s="39"/>
      <c r="B31" s="32"/>
      <c r="C31" s="32"/>
      <c r="D31" s="32"/>
      <c r="E31" s="40"/>
    </row>
    <row r="32" spans="1:5" ht="13.8" x14ac:dyDescent="0.25">
      <c r="A32" s="64" t="s">
        <v>88</v>
      </c>
      <c r="B32" s="34"/>
      <c r="C32" s="35"/>
      <c r="D32" s="36"/>
      <c r="E32" s="63"/>
    </row>
    <row r="33" spans="1:5" x14ac:dyDescent="0.25">
      <c r="A33" s="39"/>
      <c r="B33" s="74">
        <f>SUM(B6:B13,B16:B31)</f>
        <v>1275.99</v>
      </c>
      <c r="C33" s="32"/>
      <c r="D33" s="32"/>
      <c r="E33" s="40"/>
    </row>
    <row r="34" spans="1:5" ht="12.75" customHeight="1" x14ac:dyDescent="0.25">
      <c r="A34" s="136" t="s">
        <v>27</v>
      </c>
      <c r="B34" s="151"/>
      <c r="C34" s="32"/>
      <c r="D34" s="32"/>
      <c r="E34" s="40"/>
    </row>
  </sheetData>
  <mergeCells count="5">
    <mergeCell ref="A3:E3"/>
    <mergeCell ref="A1:E1"/>
    <mergeCell ref="A2:B2"/>
    <mergeCell ref="C2:E2"/>
    <mergeCell ref="A34:B34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Kristina Louis [CASS]</cp:lastModifiedBy>
  <cp:lastPrinted>2015-07-27T23:44:07Z</cp:lastPrinted>
  <dcterms:created xsi:type="dcterms:W3CDTF">2010-10-17T20:59:02Z</dcterms:created>
  <dcterms:modified xsi:type="dcterms:W3CDTF">2016-07-15T03:17:27Z</dcterms:modified>
</cp:coreProperties>
</file>