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0" yWindow="0" windowWidth="25200" windowHeight="11250" activeTab="1"/>
  </bookViews>
  <sheets>
    <sheet name="Guidance for agencies" sheetId="5" r:id="rId1"/>
    <sheet name="Travel" sheetId="1" r:id="rId2"/>
    <sheet name="Hospitality" sheetId="2" r:id="rId3"/>
    <sheet name="Gifts and Benefits" sheetId="4" r:id="rId4"/>
    <sheet name="All other  expenses" sheetId="3" r:id="rId5"/>
  </sheets>
  <definedNames>
    <definedName name="_ftn1" localSheetId="0">'Guidance for agencies'!#REF!</definedName>
    <definedName name="_ftnref1" localSheetId="0">'Guidance for agencies'!$A$28</definedName>
    <definedName name="_xlnm.Print_Area" localSheetId="4">'All other  expenses'!$A$1:$E$34</definedName>
    <definedName name="_xlnm.Print_Area" localSheetId="3">'Gifts and Benefits'!$A$1:$E$29</definedName>
    <definedName name="_xlnm.Print_Area" localSheetId="0">'Guidance for agencies'!$A$1:$A$43</definedName>
    <definedName name="_xlnm.Print_Area" localSheetId="2">Hospitality!$A$1:$F$20</definedName>
    <definedName name="_xlnm.Print_Area" localSheetId="1">Travel!$A$1:$D$112</definedName>
  </definedNames>
  <calcPr calcId="162913"/>
</workbook>
</file>

<file path=xl/calcChain.xml><?xml version="1.0" encoding="utf-8"?>
<calcChain xmlns="http://schemas.openxmlformats.org/spreadsheetml/2006/main">
  <c r="B102" i="1" l="1"/>
  <c r="B13" i="2"/>
  <c r="B16" i="1" l="1"/>
  <c r="B76" i="1" l="1"/>
  <c r="B19" i="1" l="1"/>
  <c r="B3" i="2" l="1"/>
  <c r="B24" i="3" l="1"/>
  <c r="D19" i="4"/>
  <c r="B4" i="3"/>
  <c r="B3" i="3"/>
  <c r="B2" i="3"/>
  <c r="B4" i="4"/>
  <c r="B3" i="4"/>
  <c r="B2" i="4"/>
  <c r="B4" i="2"/>
  <c r="B2" i="2"/>
  <c r="B90" i="1"/>
  <c r="B32" i="1"/>
  <c r="B103" i="1" l="1"/>
</calcChain>
</file>

<file path=xl/sharedStrings.xml><?xml version="1.0" encoding="utf-8"?>
<sst xmlns="http://schemas.openxmlformats.org/spreadsheetml/2006/main" count="413" uniqueCount="215">
  <si>
    <t>Date</t>
  </si>
  <si>
    <t>Location/s</t>
  </si>
  <si>
    <t>Location</t>
  </si>
  <si>
    <t>Disclosure period</t>
  </si>
  <si>
    <t>Sub total</t>
  </si>
  <si>
    <t xml:space="preserve">Purpose (eg, hosting delegation from China) </t>
  </si>
  <si>
    <t>All Other Expenses</t>
  </si>
  <si>
    <t>Total travel expenses</t>
  </si>
  <si>
    <t xml:space="preserve">Organisation Name </t>
  </si>
  <si>
    <t>Chief Executive</t>
  </si>
  <si>
    <t>International, domestic and local travel expenses</t>
  </si>
  <si>
    <t>Nature (eg taxi, parking, bus)</t>
  </si>
  <si>
    <t>Reason (eg building relationships, team building)</t>
  </si>
  <si>
    <t>Nature (what and for how many eg dinner for 5)</t>
  </si>
  <si>
    <t>Total other expenses</t>
  </si>
  <si>
    <t>How to present information</t>
  </si>
  <si>
    <t>Local Travel (within City, excluding travel to airport)</t>
  </si>
  <si>
    <t>DomesticTravel (within NZ, including travel to and from local airport)</t>
  </si>
  <si>
    <t>Nature (eg hotel, airfare, meals &amp; for how many people, other costs)</t>
  </si>
  <si>
    <t>Nature (eg hotel, airfares, taxis, meals &amp; for how many people, other costs)</t>
  </si>
  <si>
    <t>No. of items =</t>
  </si>
  <si>
    <t>Gifts  and hospitality</t>
  </si>
  <si>
    <t>** Include eg phone and data costs, subscriptions, membership fees, conference fees,  professional development costs, books and anything else</t>
  </si>
  <si>
    <t xml:space="preserve">Hospitality Offered to Third Parties </t>
  </si>
  <si>
    <t xml:space="preserve">Total  expenses </t>
  </si>
  <si>
    <t>Total gifts &amp; benefits</t>
  </si>
  <si>
    <t>Chief Executive Expense Disclosure</t>
  </si>
  <si>
    <t>Notes</t>
  </si>
  <si>
    <t>Date(s)</t>
  </si>
  <si>
    <t>*** e.g. subscription part of employment agreement, development as agreed with SSC</t>
  </si>
  <si>
    <t>Comment / explanation ***</t>
  </si>
  <si>
    <t>Cost (NZ$)
(exc GST / inc GST)***</t>
  </si>
  <si>
    <t>Cost ($)
(exc GST / inc GST)***</t>
  </si>
  <si>
    <t xml:space="preserve">Notes </t>
  </si>
  <si>
    <t>* Headings on following tabs will pre populate with what you enter on this tab</t>
  </si>
  <si>
    <t>*** Delete what's inapplicable.  Be consistent - all GST exclusive or all GST inclusive</t>
  </si>
  <si>
    <t>Offered by 
(who made the offer?)</t>
  </si>
  <si>
    <t>Nature ***</t>
  </si>
  <si>
    <t>Cost ($)****
(exc GST / inc GST)</t>
  </si>
  <si>
    <t>International Travel (including  travel within NZ at beginning and end of overseas trip)**</t>
  </si>
  <si>
    <t>** Group expenditure relating to each overseas trip</t>
  </si>
  <si>
    <t>Cost ($)
(exc GST / inc GST)**</t>
  </si>
  <si>
    <t>** Delete what's inapplicable.  Be consistent - all GST exclusive or all GST inclusive</t>
  </si>
  <si>
    <t>Description ** (e.g. event tickets,  etc)</t>
  </si>
  <si>
    <t xml:space="preserve">CEs disclose the expenses, gifts &amp; hospitality they have expended or been offered using this SSC Excel workbook. </t>
  </si>
  <si>
    <r>
      <rPr>
        <sz val="11"/>
        <rFont val="Arial"/>
        <family val="2"/>
      </rPr>
      <t>If you have any questions, contact the team at</t>
    </r>
    <r>
      <rPr>
        <u/>
        <sz val="11"/>
        <color theme="10"/>
        <rFont val="Arial"/>
        <family val="2"/>
      </rPr>
      <t xml:space="preserve"> ceexpenses@ssc.govt.nz</t>
    </r>
  </si>
  <si>
    <t>When and how often are disclosures made?</t>
  </si>
  <si>
    <r>
      <rPr>
        <u/>
        <sz val="11"/>
        <rFont val="Arial"/>
        <family val="2"/>
      </rPr>
      <t>Provide information using this SSC Excel workbook</t>
    </r>
    <r>
      <rPr>
        <sz val="11"/>
        <rFont val="Arial"/>
        <family val="2"/>
      </rPr>
      <t xml:space="preserve">.  </t>
    </r>
  </si>
  <si>
    <r>
      <rPr>
        <u/>
        <sz val="11"/>
        <rFont val="Arial"/>
        <family val="2"/>
      </rPr>
      <t>Ensure the disclosure is for the full reporting period</t>
    </r>
    <r>
      <rPr>
        <sz val="11"/>
        <rFont val="Arial"/>
        <family val="2"/>
      </rPr>
      <t>.  Include disclosures for Acting CEs.</t>
    </r>
  </si>
  <si>
    <r>
      <t xml:space="preserve">The sub totals and totals </t>
    </r>
    <r>
      <rPr>
        <sz val="11"/>
        <color theme="1"/>
        <rFont val="Arial"/>
        <family val="2"/>
      </rPr>
      <t>should appear automatically, once you add information to the rows above.  Insert more rows as you need.</t>
    </r>
  </si>
  <si>
    <t>Note this tab can  / should be deleted prior to uploading onto the agency website</t>
  </si>
  <si>
    <t>Sub totals and totals will appear automatically once you put information in rows above.</t>
  </si>
  <si>
    <t>Mark clearly if there is no information to disclose.</t>
  </si>
  <si>
    <t>Hospitality</t>
  </si>
  <si>
    <t>Gifts and Benefits over $50 annual value**</t>
  </si>
  <si>
    <t>** All gifts, invitations to events and other hospitality, of $50 or more in total value per year, offered to the CE by people external to the organisation</t>
  </si>
  <si>
    <t>Estimated value (NZ$)
(exc GST / inc GST)***</t>
  </si>
  <si>
    <t>*** Mark clearly if cost include GST or not. Be consistent - all GST exclusive or all GST inclusive</t>
  </si>
  <si>
    <t>Estimated total value will appear automatically once you put information in rows above.</t>
  </si>
  <si>
    <t>All other expenditure incurred by the chief executive that is not travel, hospitality or gifts</t>
  </si>
  <si>
    <t>All Other Expenses**</t>
  </si>
  <si>
    <t>Total cost will appear automatically once you put information in rows above.</t>
  </si>
  <si>
    <t>All gifts, invitations to events and other hospitality, of $50 or more in total value per year, offered to the CE by people external to the organisation</t>
  </si>
  <si>
    <t xml:space="preserve">
All expenses incurred by CE during international, domestic and local travel. For international travel, group expenses relating to each trip.
</t>
  </si>
  <si>
    <t>Purpose</t>
  </si>
  <si>
    <t>* Headings on this tab will be pre populated with what you enter on the Travel tab</t>
  </si>
  <si>
    <t>Purpose of trip (eg attending XYZ conference for 3 days)****</t>
  </si>
  <si>
    <t>Purpose (eg visiting district office for two days...) ****</t>
  </si>
  <si>
    <t>Purpose (eg meeting with Minister) ****</t>
  </si>
  <si>
    <t>**** Please include sufficient information to explain the trip and its costs including destination and duration.</t>
  </si>
  <si>
    <t>All hospitality expenses provided by the CE in the context of his/her job to anyone external to the Public Service or statutory Crown entities.</t>
  </si>
  <si>
    <t>Include items such as  invitations to functions and events, event tickets, gifts from overseas counterparts and commercial organisations (including that accepted by immediate family members).</t>
  </si>
  <si>
    <t>Comments</t>
  </si>
  <si>
    <t>A one-off offer of something worth $25 is not included, but if the offer is made more than once a year, it should be disclosed.</t>
  </si>
  <si>
    <t>The following is a summary from "Chief Executive Expense Disclosures: A Guide for Agency Staff".  Please read that in full first.</t>
  </si>
  <si>
    <t>The disclosures help CEs to demonstrate the values and behaviours expected of all public servants.</t>
  </si>
  <si>
    <t>The purpose of regular public disclosure of Chief Executive's (CE) expenses is to provide transparency and accountability for discretionary expenditure by CEs of Public Service departments and statutory Crown entities.</t>
  </si>
  <si>
    <t>They make transparent the standards of probity expected of the CEs and ensure their expenses are open to public scrutiny.</t>
  </si>
  <si>
    <t>This assists public understanding of, and confidence in, the purpose and appropriateness of expenditure.</t>
  </si>
  <si>
    <t>What is covered?</t>
  </si>
  <si>
    <t>All expenses for items experienced or used by CEs in perfroming their role are required to be disclosed, whether paid by credit card or invoiced.</t>
  </si>
  <si>
    <t xml:space="preserve">This includes expenses for more personal undertakings, such as professional development expenditure, in addition to outgoings for the likes of travel and entertainment. </t>
  </si>
  <si>
    <t>CE expenses are not generally regarded as personal or commercially sensitive. Refer to the Ombudsman Guide to Chief Executive Expenses for guidance.</t>
  </si>
  <si>
    <t>Business or corporate expenses for the organisation that are met from the CE's budget or paid by his /her credit card are excluded.</t>
  </si>
  <si>
    <t>Expense disclosures cover the full period of the report, and are completed by each CE, including Acting CEs.</t>
  </si>
  <si>
    <t>How does it work?</t>
  </si>
  <si>
    <t>Disclosed Information</t>
  </si>
  <si>
    <t>This workbook includes a tab for each of the following categories</t>
  </si>
  <si>
    <r>
      <rPr>
        <u/>
        <sz val="11"/>
        <rFont val="Arial"/>
        <family val="2"/>
      </rPr>
      <t>Hospitality</t>
    </r>
    <r>
      <rPr>
        <sz val="11"/>
        <rFont val="Arial"/>
        <family val="2"/>
      </rPr>
      <t xml:space="preserve">  - All work-related hospitality expenses provided by the CE to people external to Public Service departments and statutory Crown entities. </t>
    </r>
  </si>
  <si>
    <t>In rare cases where the cost of a gift cannot be reasonably estimated or disclosing the estimated value might cause offence, its value can be described as "value unknown".</t>
  </si>
  <si>
    <r>
      <rPr>
        <u/>
        <sz val="11"/>
        <rFont val="Arial"/>
        <family val="2"/>
      </rPr>
      <t>All other expenses</t>
    </r>
    <r>
      <rPr>
        <sz val="11"/>
        <rFont val="Arial"/>
        <family val="2"/>
      </rPr>
      <t xml:space="preserve"> incurred by the CE that are not captured under the definition of travel, hospitality or gifts and benefits are disclosed in this section. This includes items such as cell phone and data costs, subscriptions, membership fees, conference fees, and professional development fees.</t>
    </r>
  </si>
  <si>
    <t>If in doubt, the principles of transparency and accountability apply and therefore all items are disclosed, unless there is a very good reason not to. The Ombudsman’s view is that "because this expenditure is incurred by very senior employees acting in an official capacity and for a business purpose, the privacy interests of the chief executives who incurred the expenditure are low".</t>
  </si>
  <si>
    <t>Whether costs are GST exclusive or inclusive needs to be consistent. You have the option to use GST exclusive or inclusive as it may depend how you get your source information.</t>
  </si>
  <si>
    <r>
      <t>Mark clearly if no information to disclose - where t</t>
    </r>
    <r>
      <rPr>
        <sz val="11"/>
        <color theme="1"/>
        <rFont val="Arial"/>
        <family val="2"/>
      </rPr>
      <t>here is no information to disclose, record this clearly on the spreadsheet with a suitable description such as “no travel expenses to disclose for this period”; “no gifts received” or “no hospitality provided”. Please do not leave the page blank.</t>
    </r>
  </si>
  <si>
    <r>
      <rPr>
        <u/>
        <sz val="11"/>
        <rFont val="Arial"/>
        <family val="2"/>
      </rPr>
      <t>Provide sufficient detail for each item in the spreadsheet</t>
    </r>
    <r>
      <rPr>
        <sz val="11"/>
        <rFont val="Arial"/>
        <family val="2"/>
      </rPr>
      <t xml:space="preserve">. Agencies are encouraged to take a why, what, who, where and how approach to describing individual items. A good description that outlines the nature of the item and its purpose improves understanding of why expenses have been incurred or why gifts and hospitality have been given or received. </t>
    </r>
  </si>
  <si>
    <t>The Disclosures webpage could be headed with a statement such as: “(This agency) is disclosing the Chief Executive’s expenses, gifts and hospitality as part of its commitment to transparency and accountability".</t>
  </si>
  <si>
    <t>The completed Excel workbooks are posted on agency websites and linked to www.data.govt.nz. See https://www.data.govt.nz/toolkit/how-do-i-add-or-update-our-chief-executive-expenses/</t>
  </si>
  <si>
    <t>Questions can be directed to ceexpenses@ssc.govt.nz. For help with publishing contact info@data.govt.nz.</t>
  </si>
  <si>
    <t>Disclosures cover the June 30 year and are expected to be published by July 31.</t>
  </si>
  <si>
    <r>
      <rPr>
        <u/>
        <sz val="11"/>
        <rFont val="Arial"/>
        <family val="2"/>
      </rPr>
      <t>Travel</t>
    </r>
    <r>
      <rPr>
        <b/>
        <sz val="11"/>
        <rFont val="Arial"/>
        <family val="2"/>
      </rPr>
      <t xml:space="preserve"> - </t>
    </r>
    <r>
      <rPr>
        <sz val="11"/>
        <rFont val="Arial"/>
        <family val="2"/>
      </rPr>
      <t xml:space="preserve">All expenses incurred by CEs during international, national and local travel are disclosed.  Expenditure relating to each overseas trip is grouped, but the nature of the items of expenditure are disclosed separately, with individual lines for the likes of airfares, accommodation, meals, and taxis. </t>
    </r>
  </si>
  <si>
    <r>
      <rPr>
        <u/>
        <sz val="11"/>
        <rFont val="Arial"/>
        <family val="2"/>
      </rPr>
      <t>Gifts and benefits</t>
    </r>
    <r>
      <rPr>
        <sz val="11"/>
        <rFont val="Arial"/>
        <family val="2"/>
      </rPr>
      <t> - All gifts, invitations to events and other hospitality, of $50 or more in total value per year, accepted by the CE from people external to the organisation are disclosed.  A brief explanation of what the CE did with the gifts and benefits can be supplied. Declined gifts and benefits do not need to be disclosed.</t>
    </r>
  </si>
  <si>
    <t xml:space="preserve">Usually gifts and benefits that have more than a token value are also declared on an open register within agencies, as well as on the expenses disclosure. Please note that anything offered is official information and is covered by the Official Information Act. </t>
  </si>
  <si>
    <r>
      <rPr>
        <u/>
        <sz val="11"/>
        <rFont val="Arial"/>
        <family val="2"/>
      </rPr>
      <t xml:space="preserve">Complete separate tables for each category </t>
    </r>
    <r>
      <rPr>
        <sz val="11"/>
        <rFont val="Arial"/>
        <family val="2"/>
      </rPr>
      <t>using the tabs provided in this Excel workbook: Travel, Hospitality, Gifts and Benefits, All other expenses.</t>
    </r>
  </si>
  <si>
    <r>
      <rPr>
        <u/>
        <sz val="11"/>
        <color theme="1"/>
        <rFont val="Arial"/>
        <family val="2"/>
      </rPr>
      <t xml:space="preserve">Complete all fields. </t>
    </r>
    <r>
      <rPr>
        <sz val="11"/>
        <color theme="1"/>
        <rFont val="Arial"/>
        <family val="2"/>
      </rPr>
      <t xml:space="preserve"> The header (organisation name, CE name and reporting period) will pre-populate if you enter it on first tab.</t>
    </r>
  </si>
  <si>
    <r>
      <rPr>
        <u/>
        <sz val="11"/>
        <color theme="1"/>
        <rFont val="Arial"/>
        <family val="2"/>
      </rPr>
      <t>Uploading the workbook</t>
    </r>
    <r>
      <rPr>
        <sz val="11"/>
        <color theme="1"/>
        <rFont val="Arial"/>
        <family val="2"/>
      </rPr>
      <t xml:space="preserve"> - please ensure it is easy to find on your website.</t>
    </r>
  </si>
  <si>
    <r>
      <rPr>
        <u/>
        <sz val="10"/>
        <rFont val="Arial"/>
        <family val="2"/>
      </rPr>
      <t>For help with publishing on data.govt contact</t>
    </r>
    <r>
      <rPr>
        <u/>
        <sz val="10"/>
        <color theme="10"/>
        <rFont val="Arial"/>
        <family val="2"/>
      </rPr>
      <t xml:space="preserve"> info@data.govt.nz.</t>
    </r>
  </si>
  <si>
    <t>Unknown</t>
  </si>
  <si>
    <t>Dinner with Chief Justice of the USA</t>
  </si>
  <si>
    <t xml:space="preserve">Victoria University </t>
  </si>
  <si>
    <t>Dinner with Barry Quirk &amp; Katherine Kerswell</t>
  </si>
  <si>
    <t>Building Relationships</t>
  </si>
  <si>
    <t>Zibibbo Wellington</t>
  </si>
  <si>
    <t>Dinner for delegates</t>
  </si>
  <si>
    <t>National Security and Public Management Meetings with international counterparts</t>
  </si>
  <si>
    <t xml:space="preserve">Flights - Wellington/Christchurch/ Wellington </t>
  </si>
  <si>
    <t>Flights - Wellington/ Auckland/ Wellington</t>
  </si>
  <si>
    <t>27/08/17 to 31/08/17</t>
  </si>
  <si>
    <t>31/08/17 to 01/09/17</t>
  </si>
  <si>
    <t>02/09/17 to 06/09/17</t>
  </si>
  <si>
    <t>British High Commission</t>
  </si>
  <si>
    <t>State Dinner - President of Ireland</t>
  </si>
  <si>
    <t>Governor General</t>
  </si>
  <si>
    <t>Accompanying PM to Australia</t>
  </si>
  <si>
    <t>State Dinner - President of Germany</t>
  </si>
  <si>
    <t>Victoria University Distinguished Alumni Awards Dinner</t>
  </si>
  <si>
    <t>NZ Law Foundation Annual Awards Dinner</t>
  </si>
  <si>
    <t>NZ Law Foundation</t>
  </si>
  <si>
    <t>TransTasman Central Agencies Dinner</t>
  </si>
  <si>
    <t>Hippopotamus Wellington</t>
  </si>
  <si>
    <t>1 July 2017 to 30 June 2018 (or specify applicable part year)*</t>
  </si>
  <si>
    <t>Andrew Kibblewhite</t>
  </si>
  <si>
    <t xml:space="preserve">Department of the Prime Minister &amp; Cabinet </t>
  </si>
  <si>
    <t>Flight - Wellington/Christchurch/
Wellington</t>
  </si>
  <si>
    <t>Flight - Wellington/Auckland/
Wellington</t>
  </si>
  <si>
    <t>Waitangi Day events; 178th Anniversary of the signing of the Treaty of Waitangi</t>
  </si>
  <si>
    <t>Flight - Wellington / Auckland/ Kerekeri</t>
  </si>
  <si>
    <t>Waitangi Day Trip</t>
  </si>
  <si>
    <t>Flights - Wellington/Auckland/
Wellington</t>
  </si>
  <si>
    <t>Accommodation Copthorne Hotel, Kerikeri</t>
  </si>
  <si>
    <t>Professional Development programme</t>
  </si>
  <si>
    <t>Wellington</t>
  </si>
  <si>
    <t>Accom - San Francisco - Doubletree by Hilton Hotel San Francisco Airport</t>
  </si>
  <si>
    <t>Accom - Ottawa - Lord Elgin Hotel</t>
  </si>
  <si>
    <t>Meals in Washington</t>
  </si>
  <si>
    <t>Meals in London</t>
  </si>
  <si>
    <t>Laundry service in London</t>
  </si>
  <si>
    <t>Meals in Ottawa</t>
  </si>
  <si>
    <t>Meal in Singapore</t>
  </si>
  <si>
    <t>Meals in San Francisco</t>
  </si>
  <si>
    <t xml:space="preserve">Accomodation in Singapore - Shangri La </t>
  </si>
  <si>
    <t>Taxi in London</t>
  </si>
  <si>
    <t>Flight - Wellington/Auckland/Sydney/
Auckland/Wellington including travel agent fees</t>
  </si>
  <si>
    <t>Flight - WLG/AKL/Singapore/CHC/WLG including travel agent fees</t>
  </si>
  <si>
    <t>Taxi in Singapore</t>
  </si>
  <si>
    <t>ESTA Visa - USA</t>
  </si>
  <si>
    <t>Canadian Visa</t>
  </si>
  <si>
    <t xml:space="preserve">FEDEX Courier </t>
  </si>
  <si>
    <t>Washington</t>
  </si>
  <si>
    <t>London Drs</t>
  </si>
  <si>
    <t>Medical appointment</t>
  </si>
  <si>
    <t>London</t>
  </si>
  <si>
    <t>Trade Kitchen Wellington</t>
  </si>
  <si>
    <t>Paid for own share of dinner</t>
  </si>
  <si>
    <t>Breakfast for two people</t>
  </si>
  <si>
    <t>38/03/2018</t>
  </si>
  <si>
    <t>Meals in Christchurch</t>
  </si>
  <si>
    <t>Parking at Wellington airport</t>
  </si>
  <si>
    <t xml:space="preserve">Two bottles of wine </t>
  </si>
  <si>
    <t>Singaporean High Commissioner</t>
  </si>
  <si>
    <t>Accepted with delivery - disposal at office drinks</t>
  </si>
  <si>
    <t>Central/Local Government Dinner</t>
  </si>
  <si>
    <t>Accom - Singapore - Carlton Hotel Singapore</t>
  </si>
  <si>
    <t>Accommodation at Sofitel Darling Harbour
[RNZAF flight with PM's travel party]</t>
  </si>
  <si>
    <t>Phone and data charges</t>
  </si>
  <si>
    <t xml:space="preserve"> </t>
  </si>
  <si>
    <t>Speaking at Global Governance Summit</t>
  </si>
  <si>
    <t>Meals and incidentals</t>
  </si>
  <si>
    <t>Hosted 4 people in Washington</t>
  </si>
  <si>
    <t>Accom - Washington - The Westin</t>
  </si>
  <si>
    <t>Accom - London - The Trafalgar Hotel</t>
  </si>
  <si>
    <t>Transport</t>
  </si>
  <si>
    <t>Trip to Christchurch</t>
  </si>
  <si>
    <t xml:space="preserve">Taxi        </t>
  </si>
  <si>
    <t xml:space="preserve">Taxi </t>
  </si>
  <si>
    <t>Trip to Auckland</t>
  </si>
  <si>
    <t xml:space="preserve">Taxi       </t>
  </si>
  <si>
    <t xml:space="preserve">Taxi            </t>
  </si>
  <si>
    <t>Taxi</t>
  </si>
  <si>
    <t xml:space="preserve">Taxi           </t>
  </si>
  <si>
    <t xml:space="preserve">Taxi  </t>
  </si>
  <si>
    <t>Flight - KeriKeri/Auckland/
Wellington</t>
  </si>
  <si>
    <t>Skybus transport in Auckland</t>
  </si>
  <si>
    <t>Accommodation - Novotel</t>
  </si>
  <si>
    <t>Flight - Wellington/Christchurch/ Wellington</t>
  </si>
  <si>
    <t>Accommodation - Citylife Hotel</t>
  </si>
  <si>
    <t>26/08/17 to 09/09/17</t>
  </si>
  <si>
    <t>4/02/18 to 6/02/18</t>
  </si>
  <si>
    <t>7/06/18 to 8/06/18</t>
  </si>
  <si>
    <t xml:space="preserve">Flight - Wellington/Christchurch/ Wellington
</t>
  </si>
  <si>
    <t>Flights - Wellington/Christchurch/
Wellington</t>
  </si>
  <si>
    <t>Breakfast meeting with Australian counterpart</t>
  </si>
  <si>
    <t>Own share of dinner for Chief Executives</t>
  </si>
  <si>
    <t>Third parties include people and organisations external to the public service or statutory Crown entities.</t>
  </si>
  <si>
    <t>Returning documents/collateral from US visit to NZ</t>
  </si>
  <si>
    <t>September 2017</t>
  </si>
  <si>
    <t>September - November 2017</t>
  </si>
  <si>
    <t>Flights - WLG/AKL | AKL/SFO | SFO/DCA | DCA/YOW | YOW/LHR |LHR/SIN | SIN/AKL |AKL/WLG (including travel agent fees)</t>
  </si>
  <si>
    <t>Meal</t>
  </si>
  <si>
    <t>Government House</t>
  </si>
  <si>
    <t>Japenese Residence</t>
  </si>
  <si>
    <t>Pukeahu National War Memorial Park</t>
  </si>
  <si>
    <t>British Residence</t>
  </si>
  <si>
    <t>Lunch</t>
  </si>
  <si>
    <t>Dinner</t>
  </si>
  <si>
    <t>Director General, Office of National Intelligence, Australia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</si>
</sst>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_(&quot;$&quot;* #,##0.00_);_(&quot;$&quot;* \(#,##0.00\);_(&quot;$&quot;* &quot;-&quot;??_);_(@_)"/>
    <numFmt numFmtId="165" formatCode="&quot;$&quot;#,##0.00"/>
  </numFmts>
  <fonts count="32" x14ac:knownFonts="1">
    <font>
      <sz val="10"/>
      <color theme="1"/>
      <name val="Arial"/>
      <family val="2"/>
    </font>
    <font>
      <sz val="11"/>
      <color theme="1"/>
      <name val="Calibri"/>
      <family val="2"/>
      <scheme val="minor"/>
    </font>
    <font>
      <sz val="11"/>
      <color theme="1"/>
      <name val="Calibri"/>
      <family val="2"/>
      <scheme val="minor"/>
    </font>
    <font>
      <b/>
      <sz val="10"/>
      <color indexed="8"/>
      <name val="Arial"/>
      <family val="2"/>
    </font>
    <font>
      <b/>
      <i/>
      <sz val="12"/>
      <color indexed="8"/>
      <name val="Arial"/>
      <family val="2"/>
    </font>
    <font>
      <b/>
      <sz val="12"/>
      <color indexed="8"/>
      <name val="Arial"/>
      <family val="2"/>
    </font>
    <font>
      <b/>
      <sz val="14"/>
      <color indexed="8"/>
      <name val="Arial"/>
      <family val="2"/>
    </font>
    <font>
      <b/>
      <sz val="11"/>
      <color indexed="8"/>
      <name val="Arial"/>
      <family val="2"/>
    </font>
    <font>
      <b/>
      <sz val="10"/>
      <color theme="1"/>
      <name val="Arial"/>
      <family val="2"/>
    </font>
    <font>
      <sz val="14"/>
      <color theme="1"/>
      <name val="Arial"/>
      <family val="2"/>
    </font>
    <font>
      <sz val="14"/>
      <color indexed="8"/>
      <name val="Arial"/>
      <family val="2"/>
    </font>
    <font>
      <i/>
      <sz val="10"/>
      <color indexed="8"/>
      <name val="Arial"/>
      <family val="2"/>
    </font>
    <font>
      <sz val="10"/>
      <color indexed="8"/>
      <name val="Arial"/>
      <family val="2"/>
    </font>
    <font>
      <sz val="11"/>
      <color theme="1"/>
      <name val="Arial"/>
      <family val="2"/>
    </font>
    <font>
      <b/>
      <sz val="11"/>
      <color theme="1"/>
      <name val="Arial"/>
      <family val="2"/>
    </font>
    <font>
      <i/>
      <sz val="10"/>
      <color theme="1"/>
      <name val="Arial"/>
      <family val="2"/>
    </font>
    <font>
      <b/>
      <i/>
      <sz val="10"/>
      <color theme="1"/>
      <name val="Arial"/>
      <family val="2"/>
    </font>
    <font>
      <b/>
      <sz val="16"/>
      <color indexed="8"/>
      <name val="Arial"/>
      <family val="2"/>
    </font>
    <font>
      <sz val="16"/>
      <color theme="1"/>
      <name val="Arial"/>
      <family val="2"/>
    </font>
    <font>
      <i/>
      <sz val="12"/>
      <color theme="1"/>
      <name val="Arial"/>
      <family val="2"/>
    </font>
    <font>
      <u/>
      <sz val="10"/>
      <color theme="10"/>
      <name val="Arial"/>
      <family val="2"/>
    </font>
    <font>
      <sz val="11"/>
      <name val="Arial"/>
      <family val="2"/>
    </font>
    <font>
      <b/>
      <sz val="11"/>
      <name val="Arial"/>
      <family val="2"/>
    </font>
    <font>
      <u/>
      <sz val="11"/>
      <name val="Arial"/>
      <family val="2"/>
    </font>
    <font>
      <u/>
      <sz val="11"/>
      <color theme="1"/>
      <name val="Arial"/>
      <family val="2"/>
    </font>
    <font>
      <b/>
      <sz val="16"/>
      <color theme="1"/>
      <name val="Arial"/>
      <family val="2"/>
    </font>
    <font>
      <u/>
      <sz val="11"/>
      <color theme="10"/>
      <name val="Arial"/>
      <family val="2"/>
    </font>
    <font>
      <u/>
      <sz val="10"/>
      <name val="Arial"/>
      <family val="2"/>
    </font>
    <font>
      <sz val="10"/>
      <color theme="1"/>
      <name val="Arial"/>
      <family val="2"/>
    </font>
    <font>
      <b/>
      <sz val="10"/>
      <color rgb="FFFF0000"/>
      <name val="Arial"/>
      <family val="2"/>
    </font>
    <font>
      <sz val="11"/>
      <color rgb="FF000000"/>
      <name val="Calibri"/>
      <family val="2"/>
      <scheme val="minor"/>
    </font>
    <font>
      <sz val="10"/>
      <color rgb="FF000000"/>
      <name val="Arial"/>
      <family val="2"/>
    </font>
  </fonts>
  <fills count="10">
    <fill>
      <patternFill patternType="none"/>
    </fill>
    <fill>
      <patternFill patternType="gray125"/>
    </fill>
    <fill>
      <patternFill patternType="solid">
        <fgColor indexed="11"/>
        <bgColor indexed="64"/>
      </patternFill>
    </fill>
    <fill>
      <patternFill patternType="solid">
        <fgColor rgb="FFFFC000"/>
        <bgColor indexed="64"/>
      </patternFill>
    </fill>
    <fill>
      <patternFill patternType="solid">
        <fgColor rgb="FF99CCFF"/>
        <bgColor indexed="64"/>
      </patternFill>
    </fill>
    <fill>
      <patternFill patternType="solid">
        <fgColor rgb="FF00FF00"/>
        <bgColor indexed="64"/>
      </patternFill>
    </fill>
    <fill>
      <patternFill patternType="solid">
        <fgColor theme="9" tint="0.39994506668294322"/>
        <bgColor indexed="64"/>
      </patternFill>
    </fill>
    <fill>
      <patternFill patternType="solid">
        <fgColor theme="3" tint="0.79998168889431442"/>
        <bgColor indexed="64"/>
      </patternFill>
    </fill>
    <fill>
      <patternFill patternType="solid">
        <fgColor rgb="FF99FF99"/>
        <bgColor indexed="64"/>
      </patternFill>
    </fill>
    <fill>
      <patternFill patternType="solid">
        <fgColor rgb="FFFF0000"/>
        <bgColor indexed="64"/>
      </patternFill>
    </fill>
  </fills>
  <borders count="14">
    <border>
      <left/>
      <right/>
      <top/>
      <bottom/>
      <diagonal/>
    </border>
    <border>
      <left/>
      <right/>
      <top/>
      <bottom style="thin">
        <color indexed="64"/>
      </bottom>
      <diagonal/>
    </border>
    <border>
      <left/>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s>
  <cellStyleXfs count="5">
    <xf numFmtId="0" fontId="0" fillId="0" borderId="0"/>
    <xf numFmtId="0" fontId="20" fillId="0" borderId="0" applyNumberFormat="0" applyFill="0" applyBorder="0" applyAlignment="0" applyProtection="0"/>
    <xf numFmtId="0" fontId="2" fillId="0" borderId="0"/>
    <xf numFmtId="0" fontId="1" fillId="0" borderId="0"/>
    <xf numFmtId="164" fontId="28" fillId="0" borderId="0" applyFont="0" applyFill="0" applyBorder="0" applyAlignment="0" applyProtection="0"/>
  </cellStyleXfs>
  <cellXfs count="205">
    <xf numFmtId="0" fontId="0" fillId="0" borderId="0" xfId="0"/>
    <xf numFmtId="0" fontId="0" fillId="0" borderId="0" xfId="0" applyAlignment="1">
      <alignment wrapText="1"/>
    </xf>
    <xf numFmtId="0" fontId="3" fillId="0" borderId="2" xfId="0" applyFont="1" applyBorder="1" applyAlignment="1">
      <alignment wrapText="1"/>
    </xf>
    <xf numFmtId="0" fontId="3" fillId="0" borderId="0" xfId="0" applyFont="1" applyBorder="1" applyAlignment="1">
      <alignment wrapText="1"/>
    </xf>
    <xf numFmtId="0" fontId="4" fillId="0" borderId="0" xfId="0" applyFont="1" applyFill="1" applyBorder="1" applyAlignment="1">
      <alignment wrapText="1"/>
    </xf>
    <xf numFmtId="0" fontId="5" fillId="4" borderId="3" xfId="0" applyFont="1" applyFill="1" applyBorder="1" applyAlignment="1">
      <alignment wrapText="1"/>
    </xf>
    <xf numFmtId="0" fontId="0" fillId="0" borderId="0" xfId="0" applyAlignment="1">
      <alignment vertical="top" wrapText="1"/>
    </xf>
    <xf numFmtId="0" fontId="0" fillId="0" borderId="0" xfId="0" applyFill="1" applyBorder="1" applyAlignment="1">
      <alignment wrapText="1"/>
    </xf>
    <xf numFmtId="0" fontId="0" fillId="5" borderId="2" xfId="0" applyFill="1" applyBorder="1" applyAlignment="1"/>
    <xf numFmtId="0" fontId="3" fillId="0" borderId="8" xfId="0" applyFont="1" applyBorder="1" applyAlignment="1">
      <alignment wrapText="1"/>
    </xf>
    <xf numFmtId="0" fontId="0" fillId="0" borderId="6" xfId="0" applyBorder="1" applyAlignment="1">
      <alignment wrapText="1"/>
    </xf>
    <xf numFmtId="0" fontId="0" fillId="0" borderId="0" xfId="0" applyFont="1" applyAlignment="1">
      <alignment wrapText="1"/>
    </xf>
    <xf numFmtId="0" fontId="0" fillId="0" borderId="0" xfId="0" applyFont="1"/>
    <xf numFmtId="0" fontId="5" fillId="0" borderId="0" xfId="0" applyFont="1" applyFill="1" applyBorder="1" applyAlignment="1">
      <alignment wrapText="1"/>
    </xf>
    <xf numFmtId="0" fontId="0" fillId="0" borderId="0" xfId="0" applyFont="1" applyBorder="1" applyAlignment="1">
      <alignment wrapText="1"/>
    </xf>
    <xf numFmtId="0" fontId="0" fillId="0" borderId="0" xfId="0" applyFont="1" applyBorder="1"/>
    <xf numFmtId="0" fontId="0" fillId="2" borderId="0" xfId="0" applyFont="1" applyFill="1" applyBorder="1" applyAlignment="1"/>
    <xf numFmtId="0" fontId="0" fillId="2" borderId="0" xfId="0" applyFont="1" applyFill="1" applyBorder="1" applyAlignment="1">
      <alignment wrapText="1"/>
    </xf>
    <xf numFmtId="0" fontId="0" fillId="0" borderId="9" xfId="0" applyFont="1" applyBorder="1" applyAlignment="1">
      <alignment wrapText="1"/>
    </xf>
    <xf numFmtId="0" fontId="5" fillId="4" borderId="5" xfId="0" applyFont="1" applyFill="1" applyBorder="1" applyAlignment="1">
      <alignment wrapText="1"/>
    </xf>
    <xf numFmtId="0" fontId="3" fillId="0" borderId="7" xfId="0" applyFont="1" applyBorder="1" applyAlignment="1">
      <alignment wrapText="1"/>
    </xf>
    <xf numFmtId="0" fontId="0" fillId="5" borderId="3" xfId="0" applyFont="1" applyFill="1" applyBorder="1" applyAlignment="1"/>
    <xf numFmtId="0" fontId="0" fillId="5" borderId="3" xfId="0" applyFont="1" applyFill="1" applyBorder="1" applyAlignment="1">
      <alignment wrapText="1"/>
    </xf>
    <xf numFmtId="0" fontId="0" fillId="5" borderId="5" xfId="0" applyFont="1" applyFill="1" applyBorder="1" applyAlignment="1">
      <alignment wrapText="1"/>
    </xf>
    <xf numFmtId="0" fontId="0" fillId="0" borderId="2" xfId="0" applyFont="1" applyBorder="1" applyAlignment="1">
      <alignment wrapText="1"/>
    </xf>
    <xf numFmtId="0" fontId="0" fillId="0" borderId="8" xfId="0" applyFont="1" applyBorder="1" applyAlignment="1">
      <alignment wrapText="1"/>
    </xf>
    <xf numFmtId="0" fontId="5" fillId="4" borderId="4" xfId="0" applyFont="1" applyFill="1" applyBorder="1" applyAlignment="1">
      <alignment vertical="center" wrapText="1" readingOrder="1"/>
    </xf>
    <xf numFmtId="0" fontId="8" fillId="0" borderId="0" xfId="0" applyFont="1" applyBorder="1" applyAlignment="1">
      <alignment wrapText="1"/>
    </xf>
    <xf numFmtId="0" fontId="8" fillId="0" borderId="9" xfId="0" applyFont="1" applyBorder="1" applyAlignment="1">
      <alignment wrapText="1"/>
    </xf>
    <xf numFmtId="0" fontId="8" fillId="0" borderId="6" xfId="0" applyFont="1" applyBorder="1" applyAlignment="1">
      <alignment wrapText="1"/>
    </xf>
    <xf numFmtId="0" fontId="8" fillId="0" borderId="0" xfId="0" applyFont="1" applyBorder="1"/>
    <xf numFmtId="0" fontId="0" fillId="2" borderId="6" xfId="0" applyFont="1" applyFill="1" applyBorder="1" applyAlignment="1">
      <alignment wrapText="1"/>
    </xf>
    <xf numFmtId="0" fontId="7" fillId="2" borderId="9" xfId="0" applyFont="1" applyFill="1" applyBorder="1" applyAlignment="1">
      <alignment vertical="center" wrapText="1" readingOrder="1"/>
    </xf>
    <xf numFmtId="0" fontId="0" fillId="0" borderId="0" xfId="0" applyBorder="1" applyAlignment="1">
      <alignment vertical="top" wrapText="1"/>
    </xf>
    <xf numFmtId="0" fontId="3" fillId="0" borderId="7" xfId="0" applyFont="1" applyBorder="1" applyAlignment="1">
      <alignment vertical="center" wrapText="1"/>
    </xf>
    <xf numFmtId="0" fontId="3" fillId="0" borderId="2" xfId="0" applyFont="1" applyBorder="1" applyAlignment="1">
      <alignment vertical="center" wrapText="1"/>
    </xf>
    <xf numFmtId="0" fontId="3" fillId="0" borderId="0" xfId="0" applyFont="1" applyBorder="1" applyAlignment="1">
      <alignment vertical="center" wrapText="1"/>
    </xf>
    <xf numFmtId="0" fontId="0" fillId="0" borderId="0" xfId="0" applyAlignment="1">
      <alignment vertical="center" wrapText="1"/>
    </xf>
    <xf numFmtId="0" fontId="7" fillId="5" borderId="7" xfId="0" applyFont="1" applyFill="1" applyBorder="1" applyAlignment="1">
      <alignment vertical="center" readingOrder="1"/>
    </xf>
    <xf numFmtId="0" fontId="8" fillId="0" borderId="9" xfId="0" applyFont="1" applyBorder="1" applyAlignment="1">
      <alignment wrapText="1"/>
    </xf>
    <xf numFmtId="0" fontId="8" fillId="0" borderId="0" xfId="0" applyFont="1" applyBorder="1" applyAlignment="1">
      <alignment wrapText="1"/>
    </xf>
    <xf numFmtId="0" fontId="8" fillId="0" borderId="6" xfId="0" applyFont="1" applyBorder="1" applyAlignment="1">
      <alignment wrapText="1"/>
    </xf>
    <xf numFmtId="0" fontId="6" fillId="7" borderId="12" xfId="0" applyFont="1" applyFill="1" applyBorder="1" applyAlignment="1">
      <alignment vertical="center" wrapText="1" readingOrder="1"/>
    </xf>
    <xf numFmtId="0" fontId="9" fillId="0" borderId="0" xfId="0" applyFont="1" applyBorder="1" applyAlignment="1">
      <alignment vertical="center" wrapText="1" readingOrder="1"/>
    </xf>
    <xf numFmtId="0" fontId="10" fillId="0" borderId="0" xfId="0" applyFont="1" applyBorder="1" applyAlignment="1">
      <alignment vertical="center" wrapText="1" readingOrder="1"/>
    </xf>
    <xf numFmtId="0" fontId="16" fillId="0" borderId="0" xfId="0" applyFont="1" applyBorder="1"/>
    <xf numFmtId="0" fontId="13" fillId="0" borderId="0" xfId="0" applyFont="1" applyAlignment="1">
      <alignment horizontal="justify" vertical="center"/>
    </xf>
    <xf numFmtId="0" fontId="21" fillId="0" borderId="0" xfId="0" applyFont="1"/>
    <xf numFmtId="0" fontId="22" fillId="0" borderId="0" xfId="0" applyFont="1" applyAlignment="1">
      <alignment horizontal="justify" vertical="center"/>
    </xf>
    <xf numFmtId="0" fontId="21" fillId="0" borderId="0" xfId="0" applyFont="1" applyAlignment="1">
      <alignment horizontal="justify" vertical="center"/>
    </xf>
    <xf numFmtId="0" fontId="21" fillId="0" borderId="0" xfId="1" applyFont="1" applyAlignment="1">
      <alignment horizontal="justify" vertical="center"/>
    </xf>
    <xf numFmtId="0" fontId="21" fillId="0" borderId="0" xfId="0" applyFont="1" applyAlignment="1">
      <alignment horizontal="left" vertical="center" wrapText="1"/>
    </xf>
    <xf numFmtId="0" fontId="13" fillId="0" borderId="0" xfId="0" applyFont="1" applyAlignment="1">
      <alignment wrapText="1"/>
    </xf>
    <xf numFmtId="0" fontId="21" fillId="0" borderId="0" xfId="0" applyFont="1" applyAlignment="1">
      <alignment horizontal="center"/>
    </xf>
    <xf numFmtId="0" fontId="22" fillId="9" borderId="0" xfId="0" applyFont="1" applyFill="1" applyAlignment="1">
      <alignment horizontal="center" vertical="center"/>
    </xf>
    <xf numFmtId="0" fontId="0" fillId="0" borderId="0" xfId="0" applyFont="1" applyBorder="1" applyAlignment="1">
      <alignment wrapText="1"/>
    </xf>
    <xf numFmtId="0" fontId="0" fillId="0" borderId="9" xfId="0" applyBorder="1" applyAlignment="1">
      <alignment vertical="top"/>
    </xf>
    <xf numFmtId="0" fontId="0" fillId="0" borderId="0" xfId="0" applyBorder="1" applyAlignment="1"/>
    <xf numFmtId="0" fontId="12" fillId="0" borderId="9" xfId="0" applyFont="1" applyFill="1" applyBorder="1" applyAlignment="1">
      <alignment vertical="center" readingOrder="1"/>
    </xf>
    <xf numFmtId="0" fontId="12" fillId="0" borderId="0" xfId="0" applyFont="1" applyFill="1" applyBorder="1" applyAlignment="1">
      <alignment vertical="center" readingOrder="1"/>
    </xf>
    <xf numFmtId="0" fontId="24" fillId="0" borderId="0" xfId="0" applyFont="1" applyAlignment="1">
      <alignment horizontal="justify" vertical="center"/>
    </xf>
    <xf numFmtId="0" fontId="3" fillId="0" borderId="3" xfId="0" applyFont="1" applyBorder="1" applyAlignment="1">
      <alignment wrapText="1"/>
    </xf>
    <xf numFmtId="0" fontId="0" fillId="0" borderId="3" xfId="0" applyBorder="1" applyAlignment="1">
      <alignment wrapText="1"/>
    </xf>
    <xf numFmtId="0" fontId="0" fillId="0" borderId="1" xfId="0" applyBorder="1" applyAlignment="1">
      <alignment vertical="top" wrapText="1"/>
    </xf>
    <xf numFmtId="0" fontId="3" fillId="8" borderId="7" xfId="0" applyFont="1" applyFill="1" applyBorder="1" applyAlignment="1">
      <alignment vertical="center" wrapText="1"/>
    </xf>
    <xf numFmtId="0" fontId="0" fillId="0" borderId="0" xfId="0" applyBorder="1" applyAlignment="1">
      <alignment wrapText="1"/>
    </xf>
    <xf numFmtId="0" fontId="7" fillId="5" borderId="7" xfId="0" applyFont="1" applyFill="1" applyBorder="1" applyAlignment="1">
      <alignment vertical="center" wrapText="1" readingOrder="1"/>
    </xf>
    <xf numFmtId="0" fontId="0" fillId="0" borderId="0" xfId="0" applyBorder="1" applyAlignment="1">
      <alignment wrapText="1"/>
    </xf>
    <xf numFmtId="0" fontId="0" fillId="0" borderId="0" xfId="0" applyFont="1" applyBorder="1" applyAlignment="1">
      <alignment wrapText="1"/>
    </xf>
    <xf numFmtId="165" fontId="3" fillId="8" borderId="2" xfId="0" applyNumberFormat="1" applyFont="1" applyFill="1" applyBorder="1" applyAlignment="1">
      <alignment vertical="center"/>
    </xf>
    <xf numFmtId="165" fontId="8" fillId="8" borderId="2" xfId="0" applyNumberFormat="1" applyFont="1" applyFill="1" applyBorder="1" applyAlignment="1">
      <alignment vertical="center" wrapText="1"/>
    </xf>
    <xf numFmtId="165" fontId="3" fillId="5" borderId="2" xfId="0" applyNumberFormat="1" applyFont="1" applyFill="1" applyBorder="1" applyAlignment="1">
      <alignment vertical="center"/>
    </xf>
    <xf numFmtId="165" fontId="7" fillId="5" borderId="2" xfId="0" applyNumberFormat="1" applyFont="1" applyFill="1" applyBorder="1" applyAlignment="1">
      <alignment vertical="center" wrapText="1" readingOrder="1"/>
    </xf>
    <xf numFmtId="165" fontId="7" fillId="2" borderId="0" xfId="0" applyNumberFormat="1" applyFont="1" applyFill="1" applyBorder="1" applyAlignment="1">
      <alignment vertical="center" wrapText="1" readingOrder="1"/>
    </xf>
    <xf numFmtId="0" fontId="8" fillId="0" borderId="7" xfId="0" applyFont="1" applyBorder="1" applyAlignment="1">
      <alignment wrapText="1"/>
    </xf>
    <xf numFmtId="0" fontId="25" fillId="0" borderId="0" xfId="0" applyFont="1" applyBorder="1" applyAlignment="1">
      <alignment horizontal="center" vertical="center"/>
    </xf>
    <xf numFmtId="0" fontId="0" fillId="0" borderId="0" xfId="0" applyFont="1" applyBorder="1" applyAlignment="1">
      <alignment wrapText="1"/>
    </xf>
    <xf numFmtId="0" fontId="0" fillId="0" borderId="0" xfId="0" applyBorder="1" applyAlignment="1">
      <alignment wrapText="1"/>
    </xf>
    <xf numFmtId="0" fontId="0" fillId="0" borderId="6" xfId="0" applyFont="1" applyBorder="1" applyAlignment="1">
      <alignment wrapText="1"/>
    </xf>
    <xf numFmtId="0" fontId="13" fillId="0" borderId="0" xfId="0" applyFont="1"/>
    <xf numFmtId="0" fontId="26" fillId="0" borderId="0" xfId="1" applyFont="1"/>
    <xf numFmtId="0" fontId="14" fillId="0" borderId="0" xfId="0" applyFont="1" applyAlignment="1">
      <alignment horizontal="justify" vertical="center"/>
    </xf>
    <xf numFmtId="0" fontId="0" fillId="0" borderId="0" xfId="0" applyBorder="1" applyAlignment="1">
      <alignment vertical="top"/>
    </xf>
    <xf numFmtId="0" fontId="0" fillId="0" borderId="0" xfId="0" applyFont="1" applyBorder="1" applyAlignment="1">
      <alignment horizontal="justify" vertical="center"/>
    </xf>
    <xf numFmtId="0" fontId="0" fillId="0" borderId="6" xfId="0" applyFont="1" applyBorder="1" applyAlignment="1">
      <alignment horizontal="justify" vertical="center"/>
    </xf>
    <xf numFmtId="0" fontId="8" fillId="0" borderId="4" xfId="0" applyFont="1" applyBorder="1" applyAlignment="1">
      <alignment wrapText="1"/>
    </xf>
    <xf numFmtId="0" fontId="8" fillId="0" borderId="3" xfId="0" applyFont="1" applyBorder="1" applyAlignment="1">
      <alignment wrapText="1"/>
    </xf>
    <xf numFmtId="0" fontId="8" fillId="0" borderId="5" xfId="0" applyFont="1" applyBorder="1" applyAlignment="1">
      <alignment wrapText="1"/>
    </xf>
    <xf numFmtId="0" fontId="8" fillId="0" borderId="10" xfId="0" applyFont="1" applyBorder="1" applyAlignment="1">
      <alignment wrapText="1"/>
    </xf>
    <xf numFmtId="0" fontId="8" fillId="0" borderId="1" xfId="0" applyFont="1" applyBorder="1" applyAlignment="1">
      <alignment wrapText="1"/>
    </xf>
    <xf numFmtId="0" fontId="8" fillId="0" borderId="11" xfId="0" applyFont="1" applyBorder="1" applyAlignment="1">
      <alignment wrapText="1"/>
    </xf>
    <xf numFmtId="0" fontId="0" fillId="0" borderId="4" xfId="0" applyFont="1" applyBorder="1"/>
    <xf numFmtId="0" fontId="0" fillId="0" borderId="3" xfId="0" applyFont="1" applyBorder="1" applyAlignment="1">
      <alignment wrapText="1"/>
    </xf>
    <xf numFmtId="0" fontId="0" fillId="0" borderId="5" xfId="0" applyFont="1" applyBorder="1" applyAlignment="1">
      <alignment wrapText="1"/>
    </xf>
    <xf numFmtId="0" fontId="0" fillId="0" borderId="10" xfId="0" applyFont="1" applyBorder="1"/>
    <xf numFmtId="0" fontId="0" fillId="0" borderId="1" xfId="0" applyFont="1" applyBorder="1" applyAlignment="1">
      <alignment wrapText="1"/>
    </xf>
    <xf numFmtId="0" fontId="0" fillId="0" borderId="11" xfId="0" applyFont="1" applyBorder="1" applyAlignment="1">
      <alignment wrapText="1"/>
    </xf>
    <xf numFmtId="0" fontId="0" fillId="2" borderId="11" xfId="0" applyFont="1" applyFill="1" applyBorder="1" applyAlignment="1">
      <alignment wrapText="1"/>
    </xf>
    <xf numFmtId="0" fontId="0" fillId="0" borderId="0" xfId="0" applyBorder="1" applyAlignment="1">
      <alignment wrapText="1"/>
    </xf>
    <xf numFmtId="0" fontId="20" fillId="0" borderId="0" xfId="1" applyAlignment="1">
      <alignment horizontal="justify" vertical="center"/>
    </xf>
    <xf numFmtId="0" fontId="0" fillId="0" borderId="0" xfId="0" applyFill="1" applyAlignment="1">
      <alignment wrapText="1"/>
    </xf>
    <xf numFmtId="0" fontId="29" fillId="0" borderId="0" xfId="0" applyFont="1" applyAlignment="1">
      <alignment horizontal="center" wrapText="1"/>
    </xf>
    <xf numFmtId="0" fontId="3" fillId="0" borderId="12" xfId="0" applyFont="1" applyBorder="1" applyAlignment="1">
      <alignment vertical="center" wrapText="1"/>
    </xf>
    <xf numFmtId="0" fontId="4" fillId="3" borderId="8" xfId="0" applyFont="1" applyFill="1" applyBorder="1" applyAlignment="1">
      <alignment wrapText="1"/>
    </xf>
    <xf numFmtId="14" fontId="0" fillId="0" borderId="12" xfId="0" applyNumberFormat="1" applyBorder="1" applyAlignment="1">
      <alignment vertical="top" wrapText="1"/>
    </xf>
    <xf numFmtId="0" fontId="0" fillId="0" borderId="12" xfId="0" applyBorder="1" applyAlignment="1">
      <alignment vertical="top" wrapText="1"/>
    </xf>
    <xf numFmtId="0" fontId="3" fillId="0" borderId="7" xfId="0" applyFont="1" applyFill="1" applyBorder="1" applyAlignment="1">
      <alignment vertical="center" wrapText="1"/>
    </xf>
    <xf numFmtId="165" fontId="3" fillId="0" borderId="2" xfId="0" applyNumberFormat="1" applyFont="1" applyFill="1" applyBorder="1" applyAlignment="1">
      <alignment vertical="center"/>
    </xf>
    <xf numFmtId="165" fontId="8" fillId="0" borderId="2" xfId="0" applyNumberFormat="1" applyFont="1" applyFill="1" applyBorder="1" applyAlignment="1">
      <alignment vertical="center" wrapText="1"/>
    </xf>
    <xf numFmtId="0" fontId="4" fillId="6" borderId="8" xfId="0" applyFont="1" applyFill="1" applyBorder="1" applyAlignment="1">
      <alignment wrapText="1"/>
    </xf>
    <xf numFmtId="0" fontId="29" fillId="0" borderId="9" xfId="0" applyFont="1" applyBorder="1" applyAlignment="1">
      <alignment horizontal="center" vertical="center" wrapText="1"/>
    </xf>
    <xf numFmtId="14" fontId="0" fillId="0" borderId="12" xfId="0" applyNumberFormat="1" applyFont="1" applyFill="1" applyBorder="1" applyAlignment="1">
      <alignment vertical="top" wrapText="1"/>
    </xf>
    <xf numFmtId="14" fontId="31" fillId="0" borderId="12" xfId="0" applyNumberFormat="1" applyFont="1" applyFill="1" applyBorder="1" applyAlignment="1">
      <alignment horizontal="right" vertical="top"/>
    </xf>
    <xf numFmtId="0" fontId="30" fillId="0" borderId="0" xfId="3" applyFont="1" applyFill="1" applyBorder="1" applyAlignment="1">
      <alignment vertical="top"/>
    </xf>
    <xf numFmtId="0" fontId="30" fillId="0" borderId="0" xfId="0" applyFont="1" applyBorder="1" applyAlignment="1">
      <alignment vertical="top"/>
    </xf>
    <xf numFmtId="0" fontId="30" fillId="0" borderId="0" xfId="3" applyFont="1" applyBorder="1" applyAlignment="1">
      <alignment vertical="top"/>
    </xf>
    <xf numFmtId="0" fontId="3" fillId="0" borderId="8" xfId="0" applyFont="1" applyBorder="1" applyAlignment="1">
      <alignment vertical="center" wrapText="1"/>
    </xf>
    <xf numFmtId="0" fontId="0" fillId="0" borderId="12" xfId="0" applyFont="1" applyFill="1" applyBorder="1" applyAlignment="1">
      <alignment vertical="top" wrapText="1"/>
    </xf>
    <xf numFmtId="14" fontId="31" fillId="0" borderId="12" xfId="3" applyNumberFormat="1" applyFont="1" applyFill="1" applyBorder="1" applyAlignment="1">
      <alignment horizontal="right" vertical="top"/>
    </xf>
    <xf numFmtId="14" fontId="0" fillId="0" borderId="12" xfId="0" applyNumberFormat="1" applyFont="1" applyFill="1" applyBorder="1" applyAlignment="1">
      <alignment horizontal="right" vertical="top" wrapText="1"/>
    </xf>
    <xf numFmtId="14" fontId="30" fillId="0" borderId="12" xfId="3" applyNumberFormat="1" applyFont="1" applyFill="1" applyBorder="1" applyAlignment="1">
      <alignment horizontal="right" vertical="top"/>
    </xf>
    <xf numFmtId="14" fontId="30" fillId="0" borderId="12" xfId="3" applyNumberFormat="1" applyFont="1" applyBorder="1" applyAlignment="1">
      <alignment horizontal="right" vertical="top"/>
    </xf>
    <xf numFmtId="0" fontId="0" fillId="0" borderId="12" xfId="0" applyBorder="1" applyAlignment="1">
      <alignment horizontal="right" vertical="top" wrapText="1"/>
    </xf>
    <xf numFmtId="14" fontId="0" fillId="0" borderId="12" xfId="0" applyNumberFormat="1" applyBorder="1" applyAlignment="1">
      <alignment horizontal="right" vertical="top" wrapText="1"/>
    </xf>
    <xf numFmtId="0" fontId="0" fillId="0" borderId="0" xfId="0" applyBorder="1" applyAlignment="1">
      <alignment wrapText="1"/>
    </xf>
    <xf numFmtId="0" fontId="0" fillId="0" borderId="0" xfId="0" applyFont="1" applyBorder="1" applyAlignment="1">
      <alignment horizontal="justify" vertical="center"/>
    </xf>
    <xf numFmtId="14" fontId="0" fillId="0" borderId="0" xfId="0" applyNumberFormat="1"/>
    <xf numFmtId="0" fontId="0" fillId="0" borderId="9" xfId="0" applyFont="1" applyBorder="1"/>
    <xf numFmtId="0" fontId="8" fillId="0" borderId="6" xfId="0" applyFont="1" applyBorder="1"/>
    <xf numFmtId="0" fontId="0" fillId="0" borderId="13" xfId="0" applyFont="1" applyBorder="1" applyAlignment="1">
      <alignment wrapText="1"/>
    </xf>
    <xf numFmtId="0" fontId="8" fillId="0" borderId="13" xfId="0" applyFont="1" applyBorder="1" applyAlignment="1">
      <alignment wrapText="1"/>
    </xf>
    <xf numFmtId="0" fontId="3" fillId="0" borderId="13" xfId="0" applyFont="1" applyBorder="1" applyAlignment="1">
      <alignment wrapText="1"/>
    </xf>
    <xf numFmtId="0" fontId="8" fillId="5" borderId="2" xfId="0" applyFont="1" applyFill="1" applyBorder="1" applyAlignment="1">
      <alignment vertical="center" wrapText="1"/>
    </xf>
    <xf numFmtId="0" fontId="0" fillId="5" borderId="2" xfId="0" applyFont="1" applyFill="1" applyBorder="1" applyAlignment="1"/>
    <xf numFmtId="165" fontId="8" fillId="5" borderId="2" xfId="0" applyNumberFormat="1" applyFont="1" applyFill="1" applyBorder="1" applyAlignment="1">
      <alignment vertical="center" wrapText="1"/>
    </xf>
    <xf numFmtId="0" fontId="0" fillId="5" borderId="8" xfId="0" applyFont="1" applyFill="1" applyBorder="1" applyAlignment="1">
      <alignment wrapText="1"/>
    </xf>
    <xf numFmtId="0" fontId="7" fillId="2" borderId="10" xfId="0" applyFont="1" applyFill="1" applyBorder="1" applyAlignment="1">
      <alignment vertical="center" wrapText="1" readingOrder="1"/>
    </xf>
    <xf numFmtId="165" fontId="7" fillId="2" borderId="1" xfId="0" applyNumberFormat="1" applyFont="1" applyFill="1" applyBorder="1" applyAlignment="1">
      <alignment vertical="center" wrapText="1" readingOrder="1"/>
    </xf>
    <xf numFmtId="0" fontId="0" fillId="2" borderId="1" xfId="0" applyFont="1" applyFill="1" applyBorder="1" applyAlignment="1"/>
    <xf numFmtId="0" fontId="0" fillId="2" borderId="1" xfId="0" applyFont="1" applyFill="1" applyBorder="1" applyAlignment="1">
      <alignment wrapText="1"/>
    </xf>
    <xf numFmtId="0" fontId="3" fillId="0" borderId="9" xfId="0" applyFont="1" applyBorder="1" applyAlignment="1">
      <alignment vertical="center" wrapText="1"/>
    </xf>
    <xf numFmtId="0" fontId="0" fillId="0" borderId="0" xfId="0" applyFont="1" applyBorder="1" applyAlignment="1">
      <alignment wrapText="1"/>
    </xf>
    <xf numFmtId="0" fontId="0" fillId="0" borderId="0" xfId="0" applyBorder="1" applyAlignment="1">
      <alignment wrapText="1"/>
    </xf>
    <xf numFmtId="0" fontId="0" fillId="0" borderId="6" xfId="0" applyFont="1" applyBorder="1" applyAlignment="1">
      <alignment wrapText="1"/>
    </xf>
    <xf numFmtId="0" fontId="0" fillId="0" borderId="1" xfId="0" applyFont="1" applyBorder="1" applyAlignment="1">
      <alignment horizontal="justify" vertical="center"/>
    </xf>
    <xf numFmtId="0" fontId="0" fillId="0" borderId="11" xfId="0" applyFont="1" applyBorder="1" applyAlignment="1">
      <alignment horizontal="justify" vertical="center"/>
    </xf>
    <xf numFmtId="0" fontId="0" fillId="0" borderId="12" xfId="0" applyFill="1" applyBorder="1" applyAlignment="1">
      <alignment horizontal="right" vertical="top" wrapText="1"/>
    </xf>
    <xf numFmtId="164" fontId="0" fillId="0" borderId="12" xfId="4" applyFont="1" applyBorder="1" applyAlignment="1">
      <alignment vertical="top" wrapText="1"/>
    </xf>
    <xf numFmtId="0" fontId="0" fillId="0" borderId="12" xfId="0" applyFill="1" applyBorder="1" applyAlignment="1">
      <alignment vertical="top" wrapText="1"/>
    </xf>
    <xf numFmtId="0" fontId="3" fillId="0" borderId="12" xfId="0" applyFont="1" applyBorder="1" applyAlignment="1">
      <alignment wrapText="1"/>
    </xf>
    <xf numFmtId="4" fontId="0" fillId="0" borderId="0" xfId="0" applyNumberFormat="1" applyFill="1"/>
    <xf numFmtId="0" fontId="0" fillId="0" borderId="0" xfId="0" applyFont="1" applyFill="1"/>
    <xf numFmtId="164" fontId="0" fillId="0" borderId="12" xfId="4" applyFont="1" applyBorder="1" applyAlignment="1">
      <alignment horizontal="left" vertical="top" wrapText="1"/>
    </xf>
    <xf numFmtId="164" fontId="0" fillId="0" borderId="12" xfId="4" applyFont="1" applyBorder="1" applyAlignment="1">
      <alignment horizontal="right" vertical="top" wrapText="1"/>
    </xf>
    <xf numFmtId="0" fontId="0" fillId="0" borderId="0" xfId="0" applyFont="1" applyAlignment="1">
      <alignment horizontal="justify" vertical="center"/>
    </xf>
    <xf numFmtId="0" fontId="25" fillId="0" borderId="1" xfId="0" applyFont="1" applyBorder="1" applyAlignment="1">
      <alignment horizontal="center" vertical="center"/>
    </xf>
    <xf numFmtId="0" fontId="0" fillId="0" borderId="0" xfId="0" applyFont="1" applyBorder="1" applyAlignment="1">
      <alignment wrapText="1"/>
    </xf>
    <xf numFmtId="0" fontId="0" fillId="0" borderId="0" xfId="0" applyBorder="1" applyAlignment="1">
      <alignment wrapText="1"/>
    </xf>
    <xf numFmtId="0" fontId="5" fillId="4" borderId="10" xfId="0" applyFont="1" applyFill="1" applyBorder="1" applyAlignment="1">
      <alignment vertical="center" wrapText="1" readingOrder="1"/>
    </xf>
    <xf numFmtId="0" fontId="5" fillId="4" borderId="1" xfId="0" applyFont="1" applyFill="1" applyBorder="1" applyAlignment="1">
      <alignment vertical="center" wrapText="1" readingOrder="1"/>
    </xf>
    <xf numFmtId="0" fontId="5" fillId="4" borderId="11" xfId="0" applyFont="1" applyFill="1" applyBorder="1" applyAlignment="1">
      <alignment vertical="center" wrapText="1" readingOrder="1"/>
    </xf>
    <xf numFmtId="0" fontId="9" fillId="0" borderId="12" xfId="0" applyFont="1" applyBorder="1" applyAlignment="1">
      <alignment vertical="center" wrapText="1" readingOrder="1"/>
    </xf>
    <xf numFmtId="0" fontId="10" fillId="0" borderId="12" xfId="0" applyFont="1" applyBorder="1" applyAlignment="1">
      <alignment vertical="center" wrapText="1" readingOrder="1"/>
    </xf>
    <xf numFmtId="0" fontId="17" fillId="0" borderId="7" xfId="0" applyFont="1" applyFill="1" applyBorder="1" applyAlignment="1">
      <alignment horizontal="center" vertical="center" wrapText="1" readingOrder="1"/>
    </xf>
    <xf numFmtId="0" fontId="18" fillId="0" borderId="2" xfId="0" applyFont="1" applyBorder="1" applyAlignment="1">
      <alignment horizontal="center" vertical="center" wrapText="1" readingOrder="1"/>
    </xf>
    <xf numFmtId="0" fontId="11" fillId="0" borderId="4" xfId="0" applyFont="1" applyFill="1" applyBorder="1" applyAlignment="1">
      <alignment horizontal="center" vertical="center" wrapText="1" readingOrder="1"/>
    </xf>
    <xf numFmtId="0" fontId="3" fillId="0" borderId="3" xfId="0" applyFont="1" applyFill="1" applyBorder="1" applyAlignment="1">
      <alignment horizontal="center" vertical="center" wrapText="1" readingOrder="1"/>
    </xf>
    <xf numFmtId="0" fontId="3" fillId="0" borderId="5" xfId="0" applyFont="1" applyFill="1" applyBorder="1" applyAlignment="1">
      <alignment horizontal="center" vertical="center" wrapText="1" readingOrder="1"/>
    </xf>
    <xf numFmtId="0" fontId="5" fillId="3" borderId="7" xfId="0" applyNumberFormat="1" applyFont="1" applyFill="1" applyBorder="1" applyAlignment="1">
      <alignment vertical="center" wrapText="1" readingOrder="1"/>
    </xf>
    <xf numFmtId="0" fontId="5" fillId="3" borderId="2" xfId="0" applyNumberFormat="1" applyFont="1" applyFill="1" applyBorder="1" applyAlignment="1">
      <alignment vertical="center" wrapText="1" readingOrder="1"/>
    </xf>
    <xf numFmtId="0" fontId="5" fillId="6" borderId="7" xfId="0" applyFont="1" applyFill="1" applyBorder="1" applyAlignment="1">
      <alignment vertical="center" readingOrder="1"/>
    </xf>
    <xf numFmtId="0" fontId="5" fillId="6" borderId="2" xfId="0" applyFont="1" applyFill="1" applyBorder="1" applyAlignment="1">
      <alignment vertical="center" readingOrder="1"/>
    </xf>
    <xf numFmtId="0" fontId="0" fillId="0" borderId="10" xfId="0" applyFont="1" applyBorder="1" applyAlignment="1">
      <alignment horizontal="justify" vertical="center"/>
    </xf>
    <xf numFmtId="0" fontId="0" fillId="0" borderId="1" xfId="0" applyFont="1" applyBorder="1" applyAlignment="1">
      <alignment horizontal="justify" vertical="center"/>
    </xf>
    <xf numFmtId="0" fontId="5" fillId="4" borderId="7" xfId="0" applyFont="1" applyFill="1" applyBorder="1" applyAlignment="1">
      <alignment horizontal="left" vertical="center" wrapText="1" readingOrder="1"/>
    </xf>
    <xf numFmtId="0" fontId="5" fillId="4" borderId="2" xfId="0" applyFont="1" applyFill="1" applyBorder="1" applyAlignment="1">
      <alignment horizontal="left" vertical="center" wrapText="1" readingOrder="1"/>
    </xf>
    <xf numFmtId="0" fontId="0" fillId="0" borderId="9" xfId="0" applyFont="1" applyBorder="1" applyAlignment="1">
      <alignment wrapText="1"/>
    </xf>
    <xf numFmtId="0" fontId="25" fillId="0" borderId="12" xfId="0" applyFont="1" applyBorder="1" applyAlignment="1">
      <alignment horizontal="center" vertical="center"/>
    </xf>
    <xf numFmtId="0" fontId="11" fillId="0" borderId="7" xfId="0" applyFont="1" applyFill="1" applyBorder="1" applyAlignment="1">
      <alignment horizontal="center" vertical="center" wrapText="1"/>
    </xf>
    <xf numFmtId="0" fontId="12" fillId="0" borderId="2" xfId="0" applyFont="1" applyFill="1" applyBorder="1" applyAlignment="1">
      <alignment horizontal="center" vertical="center" wrapText="1"/>
    </xf>
    <xf numFmtId="0" fontId="12" fillId="0" borderId="8" xfId="0" applyFont="1" applyFill="1" applyBorder="1" applyAlignment="1">
      <alignment horizontal="center" vertical="center" wrapText="1"/>
    </xf>
    <xf numFmtId="0" fontId="17" fillId="0" borderId="7" xfId="0" applyFont="1" applyFill="1" applyBorder="1" applyAlignment="1">
      <alignment horizontal="center" vertical="center" wrapText="1"/>
    </xf>
    <xf numFmtId="0" fontId="17" fillId="0" borderId="2" xfId="0" applyFont="1" applyFill="1" applyBorder="1" applyAlignment="1">
      <alignment horizontal="center" vertical="center" wrapText="1"/>
    </xf>
    <xf numFmtId="0" fontId="18" fillId="0" borderId="2" xfId="0" applyFont="1" applyBorder="1" applyAlignment="1">
      <alignment horizontal="center" vertical="center" wrapText="1"/>
    </xf>
    <xf numFmtId="0" fontId="18" fillId="0" borderId="8" xfId="0" applyFont="1" applyBorder="1" applyAlignment="1">
      <alignment horizontal="center" vertical="center" wrapText="1"/>
    </xf>
    <xf numFmtId="0" fontId="0" fillId="0" borderId="9" xfId="0" applyFont="1" applyBorder="1" applyAlignment="1">
      <alignment vertical="top" wrapText="1"/>
    </xf>
    <xf numFmtId="0" fontId="0" fillId="0" borderId="0" xfId="0" applyFont="1" applyBorder="1" applyAlignment="1">
      <alignment vertical="top" wrapText="1"/>
    </xf>
    <xf numFmtId="0" fontId="0" fillId="0" borderId="6" xfId="0" applyFont="1" applyBorder="1" applyAlignment="1">
      <alignment vertical="top" wrapText="1"/>
    </xf>
    <xf numFmtId="0" fontId="0" fillId="0" borderId="9" xfId="0" applyFont="1" applyBorder="1" applyAlignment="1"/>
    <xf numFmtId="0" fontId="0" fillId="0" borderId="0" xfId="0" applyFont="1" applyBorder="1" applyAlignment="1"/>
    <xf numFmtId="0" fontId="0" fillId="0" borderId="6" xfId="0" applyFont="1" applyBorder="1" applyAlignment="1"/>
    <xf numFmtId="0" fontId="0" fillId="0" borderId="9" xfId="0" applyFont="1" applyBorder="1" applyAlignment="1">
      <alignment horizontal="justify" vertical="center"/>
    </xf>
    <xf numFmtId="0" fontId="0" fillId="0" borderId="0" xfId="0" applyFont="1" applyBorder="1" applyAlignment="1">
      <alignment horizontal="justify" vertical="center"/>
    </xf>
    <xf numFmtId="0" fontId="0" fillId="0" borderId="6" xfId="0" applyFont="1" applyBorder="1" applyAlignment="1">
      <alignment wrapText="1"/>
    </xf>
    <xf numFmtId="0" fontId="15" fillId="0" borderId="1" xfId="0" applyFont="1" applyBorder="1" applyAlignment="1">
      <alignment horizontal="center" vertical="center"/>
    </xf>
    <xf numFmtId="0" fontId="15" fillId="0" borderId="11" xfId="0" applyFont="1" applyBorder="1" applyAlignment="1">
      <alignment horizontal="center" vertical="center"/>
    </xf>
    <xf numFmtId="0" fontId="17" fillId="0" borderId="9" xfId="0" applyFont="1" applyFill="1" applyBorder="1" applyAlignment="1">
      <alignment horizontal="center" vertical="center" wrapText="1" readingOrder="1"/>
    </xf>
    <xf numFmtId="0" fontId="17" fillId="0" borderId="0" xfId="0" applyFont="1" applyFill="1" applyBorder="1" applyAlignment="1">
      <alignment horizontal="center" vertical="center" wrapText="1" readingOrder="1"/>
    </xf>
    <xf numFmtId="0" fontId="17" fillId="0" borderId="6" xfId="0" applyFont="1" applyFill="1" applyBorder="1" applyAlignment="1">
      <alignment horizontal="center" vertical="center" wrapText="1" readingOrder="1"/>
    </xf>
    <xf numFmtId="0" fontId="6" fillId="4" borderId="7" xfId="0" applyFont="1" applyFill="1" applyBorder="1" applyAlignment="1">
      <alignment vertical="center" wrapText="1" readingOrder="1"/>
    </xf>
    <xf numFmtId="0" fontId="6" fillId="4" borderId="2" xfId="0" applyFont="1" applyFill="1" applyBorder="1" applyAlignment="1">
      <alignment vertical="center" wrapText="1" readingOrder="1"/>
    </xf>
    <xf numFmtId="0" fontId="19" fillId="0" borderId="2" xfId="0" applyFont="1" applyBorder="1" applyAlignment="1">
      <alignment horizontal="center" vertical="center"/>
    </xf>
    <xf numFmtId="0" fontId="15" fillId="0" borderId="2" xfId="0" applyFont="1" applyBorder="1" applyAlignment="1">
      <alignment horizontal="center" vertical="center"/>
    </xf>
    <xf numFmtId="0" fontId="15" fillId="0" borderId="8" xfId="0" applyFont="1" applyBorder="1" applyAlignment="1">
      <alignment horizontal="center" vertical="center"/>
    </xf>
    <xf numFmtId="0" fontId="17" fillId="0" borderId="2" xfId="0" applyFont="1" applyFill="1" applyBorder="1" applyAlignment="1">
      <alignment horizontal="center" vertical="center" wrapText="1" readingOrder="1"/>
    </xf>
  </cellXfs>
  <cellStyles count="5">
    <cellStyle name="Currency" xfId="4" builtinId="4"/>
    <cellStyle name="Hyperlink" xfId="1" builtinId="8"/>
    <cellStyle name="Normal" xfId="0" builtinId="0"/>
    <cellStyle name="Normal 2" xfId="2"/>
    <cellStyle name="Normal 3" xfId="3"/>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00FF00"/>
      <color rgb="FFCCFF66"/>
      <color rgb="FF99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mailto:ceexpenses@ssc.govt.nz" TargetMode="External"/><Relationship Id="rId2" Type="http://schemas.openxmlformats.org/officeDocument/2006/relationships/hyperlink" Target="http://www.ssc.govt.nz/ce-expenses-disclosure" TargetMode="External"/><Relationship Id="rId1" Type="http://schemas.openxmlformats.org/officeDocument/2006/relationships/hyperlink" Target="http://www.data.govt.nz/" TargetMode="External"/><Relationship Id="rId5" Type="http://schemas.openxmlformats.org/officeDocument/2006/relationships/printerSettings" Target="../printerSettings/printerSettings1.bin"/><Relationship Id="rId4" Type="http://schemas.openxmlformats.org/officeDocument/2006/relationships/hyperlink" Target="mailto:info@data.govt.nz"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8"/>
  <sheetViews>
    <sheetView zoomScaleNormal="100" workbookViewId="0">
      <selection activeCell="A28" sqref="A28"/>
    </sheetView>
  </sheetViews>
  <sheetFormatPr defaultColWidth="8.7109375" defaultRowHeight="14.25" x14ac:dyDescent="0.2"/>
  <cols>
    <col min="1" max="1" width="219.28515625" style="47" customWidth="1"/>
    <col min="2" max="16384" width="8.7109375" style="47"/>
  </cols>
  <sheetData>
    <row r="1" spans="1:1" ht="15" x14ac:dyDescent="0.2">
      <c r="A1" s="54" t="s">
        <v>50</v>
      </c>
    </row>
    <row r="2" spans="1:1" x14ac:dyDescent="0.2">
      <c r="A2" s="47" t="s">
        <v>74</v>
      </c>
    </row>
    <row r="3" spans="1:1" ht="15" x14ac:dyDescent="0.2">
      <c r="A3" s="48" t="s">
        <v>64</v>
      </c>
    </row>
    <row r="4" spans="1:1" x14ac:dyDescent="0.2">
      <c r="A4" s="79" t="s">
        <v>76</v>
      </c>
    </row>
    <row r="5" spans="1:1" x14ac:dyDescent="0.2">
      <c r="A5" s="79" t="s">
        <v>75</v>
      </c>
    </row>
    <row r="6" spans="1:1" x14ac:dyDescent="0.2">
      <c r="A6" s="79" t="s">
        <v>77</v>
      </c>
    </row>
    <row r="7" spans="1:1" x14ac:dyDescent="0.2">
      <c r="A7" s="79" t="s">
        <v>78</v>
      </c>
    </row>
    <row r="8" spans="1:1" ht="15" x14ac:dyDescent="0.2">
      <c r="A8" s="48" t="s">
        <v>79</v>
      </c>
    </row>
    <row r="9" spans="1:1" x14ac:dyDescent="0.2">
      <c r="A9" s="52" t="s">
        <v>80</v>
      </c>
    </row>
    <row r="10" spans="1:1" x14ac:dyDescent="0.2">
      <c r="A10" s="79" t="s">
        <v>81</v>
      </c>
    </row>
    <row r="11" spans="1:1" x14ac:dyDescent="0.2">
      <c r="A11" s="79" t="s">
        <v>82</v>
      </c>
    </row>
    <row r="12" spans="1:1" x14ac:dyDescent="0.2">
      <c r="A12" s="49" t="s">
        <v>83</v>
      </c>
    </row>
    <row r="13" spans="1:1" x14ac:dyDescent="0.2">
      <c r="A13" s="79" t="s">
        <v>84</v>
      </c>
    </row>
    <row r="14" spans="1:1" ht="15" x14ac:dyDescent="0.2">
      <c r="A14" s="48" t="s">
        <v>85</v>
      </c>
    </row>
    <row r="15" spans="1:1" x14ac:dyDescent="0.2">
      <c r="A15" s="49" t="s">
        <v>44</v>
      </c>
    </row>
    <row r="16" spans="1:1" x14ac:dyDescent="0.2">
      <c r="A16" s="50" t="s">
        <v>96</v>
      </c>
    </row>
    <row r="17" spans="1:1" x14ac:dyDescent="0.2">
      <c r="A17" s="46" t="s">
        <v>97</v>
      </c>
    </row>
    <row r="18" spans="1:1" ht="15" x14ac:dyDescent="0.2">
      <c r="A18" s="81" t="s">
        <v>46</v>
      </c>
    </row>
    <row r="19" spans="1:1" x14ac:dyDescent="0.2">
      <c r="A19" s="46" t="s">
        <v>98</v>
      </c>
    </row>
    <row r="20" spans="1:1" ht="15" x14ac:dyDescent="0.2">
      <c r="A20" s="48" t="s">
        <v>86</v>
      </c>
    </row>
    <row r="21" spans="1:1" ht="15" x14ac:dyDescent="0.2">
      <c r="A21" s="48" t="s">
        <v>87</v>
      </c>
    </row>
    <row r="22" spans="1:1" ht="29.25" x14ac:dyDescent="0.2">
      <c r="A22" s="49" t="s">
        <v>99</v>
      </c>
    </row>
    <row r="23" spans="1:1" x14ac:dyDescent="0.2">
      <c r="A23" s="49" t="s">
        <v>88</v>
      </c>
    </row>
    <row r="24" spans="1:1" ht="28.5" x14ac:dyDescent="0.2">
      <c r="A24" s="49" t="s">
        <v>100</v>
      </c>
    </row>
    <row r="25" spans="1:1" ht="28.5" x14ac:dyDescent="0.2">
      <c r="A25" s="49" t="s">
        <v>101</v>
      </c>
    </row>
    <row r="26" spans="1:1" x14ac:dyDescent="0.2">
      <c r="A26" s="49" t="s">
        <v>89</v>
      </c>
    </row>
    <row r="27" spans="1:1" ht="28.5" customHeight="1" x14ac:dyDescent="0.2">
      <c r="A27" s="49" t="s">
        <v>90</v>
      </c>
    </row>
    <row r="28" spans="1:1" ht="28.5" x14ac:dyDescent="0.2">
      <c r="A28" s="52" t="s">
        <v>91</v>
      </c>
    </row>
    <row r="29" spans="1:1" ht="15" x14ac:dyDescent="0.2">
      <c r="A29" s="48" t="s">
        <v>15</v>
      </c>
    </row>
    <row r="30" spans="1:1" ht="14.25" customHeight="1" x14ac:dyDescent="0.2">
      <c r="A30" s="50" t="s">
        <v>47</v>
      </c>
    </row>
    <row r="31" spans="1:1" ht="14.25" customHeight="1" x14ac:dyDescent="0.2">
      <c r="A31" s="50" t="s">
        <v>102</v>
      </c>
    </row>
    <row r="32" spans="1:1" x14ac:dyDescent="0.2">
      <c r="A32" s="46" t="s">
        <v>103</v>
      </c>
    </row>
    <row r="33" spans="1:1" x14ac:dyDescent="0.2">
      <c r="A33" s="46" t="s">
        <v>92</v>
      </c>
    </row>
    <row r="34" spans="1:1" ht="28.5" x14ac:dyDescent="0.2">
      <c r="A34" s="60" t="s">
        <v>93</v>
      </c>
    </row>
    <row r="35" spans="1:1" x14ac:dyDescent="0.2">
      <c r="A35" s="51" t="s">
        <v>48</v>
      </c>
    </row>
    <row r="36" spans="1:1" ht="28.5" customHeight="1" x14ac:dyDescent="0.2">
      <c r="A36" s="49" t="s">
        <v>94</v>
      </c>
    </row>
    <row r="37" spans="1:1" x14ac:dyDescent="0.2">
      <c r="A37" s="60" t="s">
        <v>49</v>
      </c>
    </row>
    <row r="38" spans="1:1" x14ac:dyDescent="0.2">
      <c r="A38" s="46" t="s">
        <v>104</v>
      </c>
    </row>
    <row r="39" spans="1:1" x14ac:dyDescent="0.2">
      <c r="A39" s="46" t="s">
        <v>95</v>
      </c>
    </row>
    <row r="40" spans="1:1" x14ac:dyDescent="0.2">
      <c r="A40" s="46"/>
    </row>
    <row r="41" spans="1:1" x14ac:dyDescent="0.2">
      <c r="A41" s="46"/>
    </row>
    <row r="42" spans="1:1" x14ac:dyDescent="0.2">
      <c r="A42" s="80" t="s">
        <v>45</v>
      </c>
    </row>
    <row r="43" spans="1:1" x14ac:dyDescent="0.2">
      <c r="A43" s="99" t="s">
        <v>105</v>
      </c>
    </row>
    <row r="48" spans="1:1" x14ac:dyDescent="0.2">
      <c r="A48" s="53"/>
    </row>
  </sheetData>
  <hyperlinks>
    <hyperlink ref="A16" r:id="rId1" display="http://www.data.govt.nz/"/>
    <hyperlink ref="A30" r:id="rId2" display="http://www.ssc.govt.nz/ce-expenses-disclosure"/>
    <hyperlink ref="A42" r:id="rId3" display="mailto:ceexpenses@ssc.govt.nz"/>
    <hyperlink ref="A43" r:id="rId4" display="mailto:info@data.govt.nz"/>
  </hyperlinks>
  <pageMargins left="0.7" right="0.7" top="0.75" bottom="0.75" header="0.3" footer="0.3"/>
  <pageSetup paperSize="8" orientation="landscape"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122"/>
  <sheetViews>
    <sheetView tabSelected="1" zoomScaleNormal="100" workbookViewId="0">
      <selection sqref="A1:D1"/>
    </sheetView>
  </sheetViews>
  <sheetFormatPr defaultColWidth="9.140625" defaultRowHeight="12.75" x14ac:dyDescent="0.2"/>
  <cols>
    <col min="1" max="1" width="23.5703125" style="6" customWidth="1"/>
    <col min="2" max="2" width="23.5703125" style="1" customWidth="1"/>
    <col min="3" max="3" width="36.42578125" style="1" customWidth="1"/>
    <col min="4" max="4" width="35.85546875" style="1" customWidth="1"/>
    <col min="5" max="5" width="38.42578125" style="1" customWidth="1"/>
    <col min="6" max="6" width="14.28515625" style="1" bestFit="1" customWidth="1"/>
    <col min="7" max="7" width="32.5703125" style="1" bestFit="1" customWidth="1"/>
    <col min="8" max="8" width="11.140625" style="1" bestFit="1" customWidth="1"/>
    <col min="9" max="12" width="9.140625" style="1"/>
    <col min="13" max="13" width="16.28515625" style="1" bestFit="1" customWidth="1"/>
    <col min="14" max="16384" width="9.140625" style="1"/>
  </cols>
  <sheetData>
    <row r="1" spans="1:5" ht="36" customHeight="1" x14ac:dyDescent="0.2">
      <c r="A1" s="155" t="s">
        <v>26</v>
      </c>
      <c r="B1" s="155"/>
      <c r="C1" s="155"/>
      <c r="D1" s="155"/>
    </row>
    <row r="2" spans="1:5" ht="36" customHeight="1" x14ac:dyDescent="0.2">
      <c r="A2" s="42" t="s">
        <v>8</v>
      </c>
      <c r="B2" s="161" t="s">
        <v>131</v>
      </c>
      <c r="C2" s="161"/>
      <c r="D2" s="161"/>
    </row>
    <row r="3" spans="1:5" ht="36" customHeight="1" x14ac:dyDescent="0.2">
      <c r="A3" s="42" t="s">
        <v>9</v>
      </c>
      <c r="B3" s="162" t="s">
        <v>130</v>
      </c>
      <c r="C3" s="162"/>
      <c r="D3" s="162"/>
    </row>
    <row r="4" spans="1:5" ht="36" customHeight="1" x14ac:dyDescent="0.2">
      <c r="A4" s="42" t="s">
        <v>3</v>
      </c>
      <c r="B4" s="162" t="s">
        <v>129</v>
      </c>
      <c r="C4" s="162"/>
      <c r="D4" s="162"/>
    </row>
    <row r="5" spans="1:5" s="3" customFormat="1" ht="36" customHeight="1" x14ac:dyDescent="0.2">
      <c r="A5" s="163" t="s">
        <v>10</v>
      </c>
      <c r="B5" s="164"/>
      <c r="C5" s="164"/>
      <c r="D5" s="164"/>
    </row>
    <row r="6" spans="1:5" s="3" customFormat="1" ht="35.25" customHeight="1" x14ac:dyDescent="0.2">
      <c r="A6" s="165" t="s">
        <v>63</v>
      </c>
      <c r="B6" s="166"/>
      <c r="C6" s="166"/>
      <c r="D6" s="167"/>
    </row>
    <row r="7" spans="1:5" s="4" customFormat="1" ht="19.5" customHeight="1" x14ac:dyDescent="0.2">
      <c r="A7" s="158" t="s">
        <v>39</v>
      </c>
      <c r="B7" s="159"/>
      <c r="C7" s="159"/>
      <c r="D7" s="160"/>
    </row>
    <row r="8" spans="1:5" s="36" customFormat="1" ht="38.25" x14ac:dyDescent="0.2">
      <c r="A8" s="102" t="s">
        <v>28</v>
      </c>
      <c r="B8" s="102" t="s">
        <v>31</v>
      </c>
      <c r="C8" s="102" t="s">
        <v>66</v>
      </c>
      <c r="D8" s="102" t="s">
        <v>19</v>
      </c>
    </row>
    <row r="9" spans="1:5" ht="51" x14ac:dyDescent="0.2">
      <c r="A9" s="123" t="s">
        <v>195</v>
      </c>
      <c r="B9" s="147">
        <v>14773.73</v>
      </c>
      <c r="C9" s="105" t="s">
        <v>113</v>
      </c>
      <c r="D9" s="105" t="s">
        <v>206</v>
      </c>
    </row>
    <row r="10" spans="1:5" ht="30" customHeight="1" x14ac:dyDescent="0.2">
      <c r="A10" s="123" t="s">
        <v>195</v>
      </c>
      <c r="B10" s="147">
        <v>19.39</v>
      </c>
      <c r="C10" s="105" t="s">
        <v>113</v>
      </c>
      <c r="D10" s="105" t="s">
        <v>154</v>
      </c>
    </row>
    <row r="11" spans="1:5" ht="30" customHeight="1" x14ac:dyDescent="0.2">
      <c r="A11" s="123" t="s">
        <v>195</v>
      </c>
      <c r="B11" s="147">
        <v>7.77</v>
      </c>
      <c r="C11" s="105" t="s">
        <v>113</v>
      </c>
      <c r="D11" s="105" t="s">
        <v>155</v>
      </c>
    </row>
    <row r="12" spans="1:5" ht="30" customHeight="1" x14ac:dyDescent="0.2">
      <c r="A12" s="123" t="s">
        <v>195</v>
      </c>
      <c r="B12" s="147">
        <v>543.1</v>
      </c>
      <c r="C12" s="105" t="s">
        <v>113</v>
      </c>
      <c r="D12" s="105" t="s">
        <v>176</v>
      </c>
    </row>
    <row r="13" spans="1:5" ht="30" customHeight="1" x14ac:dyDescent="0.2">
      <c r="A13" s="104">
        <v>42973</v>
      </c>
      <c r="B13" s="147">
        <v>229.57</v>
      </c>
      <c r="C13" s="105" t="s">
        <v>113</v>
      </c>
      <c r="D13" s="105" t="s">
        <v>141</v>
      </c>
    </row>
    <row r="14" spans="1:5" ht="30" customHeight="1" x14ac:dyDescent="0.2">
      <c r="A14" s="104">
        <v>42973</v>
      </c>
      <c r="B14" s="147">
        <v>30.82</v>
      </c>
      <c r="C14" s="105" t="s">
        <v>113</v>
      </c>
      <c r="D14" s="105" t="s">
        <v>148</v>
      </c>
    </row>
    <row r="15" spans="1:5" ht="30" customHeight="1" x14ac:dyDescent="0.2">
      <c r="A15" s="146" t="s">
        <v>116</v>
      </c>
      <c r="B15" s="147">
        <v>1121.04</v>
      </c>
      <c r="C15" s="148" t="s">
        <v>113</v>
      </c>
      <c r="D15" s="148" t="s">
        <v>178</v>
      </c>
      <c r="E15" s="100"/>
    </row>
    <row r="16" spans="1:5" ht="30" customHeight="1" x14ac:dyDescent="0.2">
      <c r="A16" s="146" t="s">
        <v>116</v>
      </c>
      <c r="B16" s="147">
        <f>168.92+35.59+61.44+27.84+19.97</f>
        <v>313.76</v>
      </c>
      <c r="C16" s="105" t="s">
        <v>113</v>
      </c>
      <c r="D16" s="105" t="s">
        <v>143</v>
      </c>
    </row>
    <row r="17" spans="1:5" ht="30" customHeight="1" x14ac:dyDescent="0.2">
      <c r="A17" s="146" t="s">
        <v>116</v>
      </c>
      <c r="B17" s="147">
        <v>84.3</v>
      </c>
      <c r="C17" s="105" t="s">
        <v>113</v>
      </c>
      <c r="D17" s="105" t="s">
        <v>177</v>
      </c>
    </row>
    <row r="18" spans="1:5" ht="30" customHeight="1" x14ac:dyDescent="0.2">
      <c r="A18" s="122" t="s">
        <v>117</v>
      </c>
      <c r="B18" s="147">
        <v>253.22</v>
      </c>
      <c r="C18" s="105" t="s">
        <v>113</v>
      </c>
      <c r="D18" s="105" t="s">
        <v>142</v>
      </c>
    </row>
    <row r="19" spans="1:5" ht="30" customHeight="1" x14ac:dyDescent="0.2">
      <c r="A19" s="122" t="s">
        <v>117</v>
      </c>
      <c r="B19" s="147">
        <f>10.39+24.77</f>
        <v>35.159999999999997</v>
      </c>
      <c r="C19" s="105" t="s">
        <v>113</v>
      </c>
      <c r="D19" s="105" t="s">
        <v>146</v>
      </c>
    </row>
    <row r="20" spans="1:5" ht="30" customHeight="1" x14ac:dyDescent="0.2">
      <c r="A20" s="122" t="s">
        <v>118</v>
      </c>
      <c r="B20" s="147">
        <v>2032.84</v>
      </c>
      <c r="C20" s="105" t="s">
        <v>113</v>
      </c>
      <c r="D20" s="105" t="s">
        <v>179</v>
      </c>
    </row>
    <row r="21" spans="1:5" ht="30" customHeight="1" x14ac:dyDescent="0.2">
      <c r="A21" s="122" t="s">
        <v>118</v>
      </c>
      <c r="B21" s="147">
        <v>338.84</v>
      </c>
      <c r="C21" s="105" t="s">
        <v>113</v>
      </c>
      <c r="D21" s="105" t="s">
        <v>144</v>
      </c>
    </row>
    <row r="22" spans="1:5" ht="30" customHeight="1" x14ac:dyDescent="0.2">
      <c r="A22" s="122" t="s">
        <v>118</v>
      </c>
      <c r="B22" s="147">
        <v>41.87</v>
      </c>
      <c r="C22" s="105" t="s">
        <v>113</v>
      </c>
      <c r="D22" s="105" t="s">
        <v>145</v>
      </c>
    </row>
    <row r="23" spans="1:5" ht="30" customHeight="1" x14ac:dyDescent="0.2">
      <c r="A23" s="122" t="s">
        <v>118</v>
      </c>
      <c r="B23" s="147">
        <v>26.97</v>
      </c>
      <c r="C23" s="105" t="s">
        <v>113</v>
      </c>
      <c r="D23" s="105" t="s">
        <v>150</v>
      </c>
    </row>
    <row r="24" spans="1:5" ht="30" customHeight="1" x14ac:dyDescent="0.2">
      <c r="A24" s="122" t="s">
        <v>118</v>
      </c>
      <c r="B24" s="147">
        <v>41.31</v>
      </c>
      <c r="C24" s="105" t="s">
        <v>113</v>
      </c>
      <c r="D24" s="105" t="s">
        <v>180</v>
      </c>
    </row>
    <row r="25" spans="1:5" ht="30" customHeight="1" x14ac:dyDescent="0.2">
      <c r="A25" s="104">
        <v>42985</v>
      </c>
      <c r="B25" s="147">
        <v>396.52</v>
      </c>
      <c r="C25" s="105" t="s">
        <v>113</v>
      </c>
      <c r="D25" s="105" t="s">
        <v>171</v>
      </c>
    </row>
    <row r="26" spans="1:5" ht="30" customHeight="1" x14ac:dyDescent="0.2">
      <c r="A26" s="104">
        <v>42985</v>
      </c>
      <c r="B26" s="147">
        <v>14.08</v>
      </c>
      <c r="C26" s="105" t="s">
        <v>113</v>
      </c>
      <c r="D26" s="105" t="s">
        <v>147</v>
      </c>
    </row>
    <row r="27" spans="1:5" ht="30" customHeight="1" x14ac:dyDescent="0.2">
      <c r="A27" s="104">
        <v>43043</v>
      </c>
      <c r="B27" s="147">
        <v>2184.1999999999998</v>
      </c>
      <c r="C27" s="105" t="s">
        <v>122</v>
      </c>
      <c r="D27" s="105" t="s">
        <v>151</v>
      </c>
      <c r="E27" s="110"/>
    </row>
    <row r="28" spans="1:5" ht="30" customHeight="1" x14ac:dyDescent="0.2">
      <c r="A28" s="104">
        <v>43139.625</v>
      </c>
      <c r="B28" s="147">
        <v>5346.4</v>
      </c>
      <c r="C28" s="148" t="s">
        <v>175</v>
      </c>
      <c r="D28" s="148" t="s">
        <v>152</v>
      </c>
      <c r="E28" s="101"/>
    </row>
    <row r="29" spans="1:5" ht="30" customHeight="1" x14ac:dyDescent="0.2">
      <c r="A29" s="104">
        <v>43139.625</v>
      </c>
      <c r="B29" s="147">
        <v>854.45</v>
      </c>
      <c r="C29" s="148" t="s">
        <v>175</v>
      </c>
      <c r="D29" s="105" t="s">
        <v>149</v>
      </c>
    </row>
    <row r="30" spans="1:5" ht="30" customHeight="1" x14ac:dyDescent="0.2">
      <c r="A30" s="104">
        <v>43139.625</v>
      </c>
      <c r="B30" s="147">
        <v>23.79</v>
      </c>
      <c r="C30" s="148" t="s">
        <v>175</v>
      </c>
      <c r="D30" s="105" t="s">
        <v>153</v>
      </c>
    </row>
    <row r="31" spans="1:5" ht="30" customHeight="1" x14ac:dyDescent="0.2">
      <c r="A31" s="111">
        <v>43161.625</v>
      </c>
      <c r="B31" s="147">
        <v>687.53</v>
      </c>
      <c r="C31" s="148" t="s">
        <v>122</v>
      </c>
      <c r="D31" s="117" t="s">
        <v>172</v>
      </c>
    </row>
    <row r="32" spans="1:5" ht="19.5" customHeight="1" x14ac:dyDescent="0.2">
      <c r="A32" s="64" t="s">
        <v>4</v>
      </c>
      <c r="B32" s="69">
        <f>SUM(B9:B31)</f>
        <v>29400.66</v>
      </c>
      <c r="C32" s="65"/>
      <c r="D32" s="65"/>
    </row>
    <row r="33" spans="1:5" s="100" customFormat="1" ht="19.5" customHeight="1" x14ac:dyDescent="0.2">
      <c r="A33" s="106"/>
      <c r="B33" s="107"/>
      <c r="C33" s="7"/>
      <c r="D33" s="7"/>
    </row>
    <row r="34" spans="1:5" s="4" customFormat="1" ht="19.5" customHeight="1" x14ac:dyDescent="0.2">
      <c r="A34" s="168" t="s">
        <v>17</v>
      </c>
      <c r="B34" s="169"/>
      <c r="C34" s="169"/>
      <c r="D34" s="103"/>
    </row>
    <row r="35" spans="1:5" s="36" customFormat="1" ht="37.5" customHeight="1" x14ac:dyDescent="0.2">
      <c r="A35" s="102" t="s">
        <v>28</v>
      </c>
      <c r="B35" s="102" t="s">
        <v>32</v>
      </c>
      <c r="C35" s="102" t="s">
        <v>67</v>
      </c>
      <c r="D35" s="102" t="s">
        <v>18</v>
      </c>
    </row>
    <row r="36" spans="1:5" ht="30" customHeight="1" x14ac:dyDescent="0.2">
      <c r="A36" s="104">
        <v>42918</v>
      </c>
      <c r="B36" s="147">
        <v>729.64</v>
      </c>
      <c r="C36" s="148" t="s">
        <v>181</v>
      </c>
      <c r="D36" s="148" t="s">
        <v>114</v>
      </c>
      <c r="E36" s="36"/>
    </row>
    <row r="37" spans="1:5" ht="30" customHeight="1" x14ac:dyDescent="0.2">
      <c r="A37" s="104">
        <v>42918</v>
      </c>
      <c r="B37" s="147">
        <v>40.08</v>
      </c>
      <c r="C37" s="148" t="s">
        <v>181</v>
      </c>
      <c r="D37" s="148" t="s">
        <v>182</v>
      </c>
      <c r="E37" s="36"/>
    </row>
    <row r="38" spans="1:5" ht="30" customHeight="1" x14ac:dyDescent="0.2">
      <c r="A38" s="104">
        <v>42918</v>
      </c>
      <c r="B38" s="147">
        <v>41.19</v>
      </c>
      <c r="C38" s="148" t="s">
        <v>181</v>
      </c>
      <c r="D38" s="148" t="s">
        <v>183</v>
      </c>
      <c r="E38" s="36"/>
    </row>
    <row r="39" spans="1:5" ht="30" customHeight="1" x14ac:dyDescent="0.2">
      <c r="A39" s="104">
        <v>42918</v>
      </c>
      <c r="B39" s="147">
        <v>29.57</v>
      </c>
      <c r="C39" s="148" t="s">
        <v>181</v>
      </c>
      <c r="D39" s="148" t="s">
        <v>166</v>
      </c>
      <c r="E39" s="36"/>
    </row>
    <row r="40" spans="1:5" ht="30" customHeight="1" x14ac:dyDescent="0.2">
      <c r="A40" s="104">
        <v>42963</v>
      </c>
      <c r="B40" s="147">
        <v>631.64</v>
      </c>
      <c r="C40" s="148" t="s">
        <v>184</v>
      </c>
      <c r="D40" s="148" t="s">
        <v>115</v>
      </c>
      <c r="E40" s="36"/>
    </row>
    <row r="41" spans="1:5" ht="30" customHeight="1" x14ac:dyDescent="0.2">
      <c r="A41" s="104">
        <v>42963</v>
      </c>
      <c r="B41" s="147">
        <v>47.85</v>
      </c>
      <c r="C41" s="148" t="s">
        <v>184</v>
      </c>
      <c r="D41" s="148" t="s">
        <v>185</v>
      </c>
      <c r="E41" s="36"/>
    </row>
    <row r="42" spans="1:5" ht="30" customHeight="1" x14ac:dyDescent="0.2">
      <c r="A42" s="104">
        <v>42963</v>
      </c>
      <c r="B42" s="147">
        <v>39.99</v>
      </c>
      <c r="C42" s="148" t="s">
        <v>184</v>
      </c>
      <c r="D42" s="148" t="s">
        <v>186</v>
      </c>
      <c r="E42" s="36"/>
    </row>
    <row r="43" spans="1:5" ht="30" customHeight="1" x14ac:dyDescent="0.2">
      <c r="A43" s="104">
        <v>42963</v>
      </c>
      <c r="B43" s="147">
        <v>4.78</v>
      </c>
      <c r="C43" s="148" t="s">
        <v>184</v>
      </c>
      <c r="D43" s="148" t="s">
        <v>166</v>
      </c>
      <c r="E43" s="36"/>
    </row>
    <row r="44" spans="1:5" ht="30" customHeight="1" x14ac:dyDescent="0.2">
      <c r="A44" s="104">
        <v>42987</v>
      </c>
      <c r="B44" s="147">
        <v>7.83</v>
      </c>
      <c r="C44" s="148" t="s">
        <v>184</v>
      </c>
      <c r="D44" s="148" t="s">
        <v>166</v>
      </c>
      <c r="E44" s="36"/>
    </row>
    <row r="45" spans="1:5" ht="30" customHeight="1" x14ac:dyDescent="0.2">
      <c r="A45" s="104">
        <v>42997</v>
      </c>
      <c r="B45" s="147">
        <v>8.17</v>
      </c>
      <c r="C45" s="148" t="s">
        <v>184</v>
      </c>
      <c r="D45" s="148" t="s">
        <v>166</v>
      </c>
      <c r="E45" s="36"/>
    </row>
    <row r="46" spans="1:5" ht="30" customHeight="1" x14ac:dyDescent="0.2">
      <c r="A46" s="104">
        <v>43005</v>
      </c>
      <c r="B46" s="147">
        <v>528.66999999999996</v>
      </c>
      <c r="C46" s="148" t="s">
        <v>181</v>
      </c>
      <c r="D46" s="148" t="s">
        <v>114</v>
      </c>
      <c r="E46" s="36"/>
    </row>
    <row r="47" spans="1:5" ht="30" customHeight="1" x14ac:dyDescent="0.2">
      <c r="A47" s="104">
        <v>43005</v>
      </c>
      <c r="B47" s="147">
        <v>41</v>
      </c>
      <c r="C47" s="148" t="s">
        <v>181</v>
      </c>
      <c r="D47" s="148" t="s">
        <v>188</v>
      </c>
      <c r="E47" s="36"/>
    </row>
    <row r="48" spans="1:5" ht="30" customHeight="1" x14ac:dyDescent="0.2">
      <c r="A48" s="104">
        <v>43005</v>
      </c>
      <c r="B48" s="147">
        <v>44.28</v>
      </c>
      <c r="C48" s="148" t="s">
        <v>181</v>
      </c>
      <c r="D48" s="148" t="s">
        <v>189</v>
      </c>
      <c r="E48" s="140"/>
    </row>
    <row r="49" spans="1:5" ht="30" customHeight="1" x14ac:dyDescent="0.2">
      <c r="A49" s="104">
        <v>43005</v>
      </c>
      <c r="B49" s="147">
        <v>29.57</v>
      </c>
      <c r="C49" s="148" t="s">
        <v>181</v>
      </c>
      <c r="D49" s="148" t="s">
        <v>166</v>
      </c>
      <c r="E49" s="36"/>
    </row>
    <row r="50" spans="1:5" s="100" customFormat="1" ht="30" customHeight="1" x14ac:dyDescent="0.2">
      <c r="A50" s="104">
        <v>43054</v>
      </c>
      <c r="B50" s="147">
        <v>504.91</v>
      </c>
      <c r="C50" s="148" t="s">
        <v>181</v>
      </c>
      <c r="D50" s="148" t="s">
        <v>114</v>
      </c>
      <c r="E50" s="36"/>
    </row>
    <row r="51" spans="1:5" s="100" customFormat="1" ht="30" customHeight="1" x14ac:dyDescent="0.2">
      <c r="A51" s="104">
        <v>43054</v>
      </c>
      <c r="B51" s="147">
        <v>46.48</v>
      </c>
      <c r="C51" s="148" t="s">
        <v>181</v>
      </c>
      <c r="D51" s="148" t="s">
        <v>187</v>
      </c>
      <c r="E51" s="36"/>
    </row>
    <row r="52" spans="1:5" s="100" customFormat="1" ht="30" customHeight="1" x14ac:dyDescent="0.2">
      <c r="A52" s="112">
        <v>43054</v>
      </c>
      <c r="B52" s="147">
        <v>34.24</v>
      </c>
      <c r="C52" s="148" t="s">
        <v>181</v>
      </c>
      <c r="D52" s="148" t="s">
        <v>187</v>
      </c>
      <c r="E52" s="36"/>
    </row>
    <row r="53" spans="1:5" s="100" customFormat="1" ht="30" customHeight="1" x14ac:dyDescent="0.2">
      <c r="A53" s="111">
        <v>43077.357638888891</v>
      </c>
      <c r="B53" s="147">
        <v>574.75</v>
      </c>
      <c r="C53" s="148" t="s">
        <v>181</v>
      </c>
      <c r="D53" s="148" t="s">
        <v>199</v>
      </c>
      <c r="E53" s="36"/>
    </row>
    <row r="54" spans="1:5" s="100" customFormat="1" ht="30" customHeight="1" x14ac:dyDescent="0.2">
      <c r="A54" s="104">
        <v>43077</v>
      </c>
      <c r="B54" s="147">
        <v>39.99</v>
      </c>
      <c r="C54" s="148" t="s">
        <v>181</v>
      </c>
      <c r="D54" s="148" t="s">
        <v>187</v>
      </c>
      <c r="E54" s="36"/>
    </row>
    <row r="55" spans="1:5" s="100" customFormat="1" ht="30" customHeight="1" x14ac:dyDescent="0.2">
      <c r="A55" s="104">
        <v>43077</v>
      </c>
      <c r="B55" s="147">
        <v>45.83</v>
      </c>
      <c r="C55" s="148" t="s">
        <v>181</v>
      </c>
      <c r="D55" s="148" t="s">
        <v>187</v>
      </c>
      <c r="E55" s="36"/>
    </row>
    <row r="56" spans="1:5" s="100" customFormat="1" ht="30" customHeight="1" x14ac:dyDescent="0.2">
      <c r="A56" s="104">
        <v>43077</v>
      </c>
      <c r="B56" s="147">
        <v>43.19</v>
      </c>
      <c r="C56" s="148" t="s">
        <v>181</v>
      </c>
      <c r="D56" s="148" t="s">
        <v>187</v>
      </c>
      <c r="E56" s="36"/>
    </row>
    <row r="57" spans="1:5" s="100" customFormat="1" ht="30" customHeight="1" x14ac:dyDescent="0.2">
      <c r="A57" s="104">
        <v>43077</v>
      </c>
      <c r="B57" s="147">
        <v>4.78</v>
      </c>
      <c r="C57" s="148" t="s">
        <v>181</v>
      </c>
      <c r="D57" s="148" t="s">
        <v>166</v>
      </c>
      <c r="E57" s="36"/>
    </row>
    <row r="58" spans="1:5" ht="30" customHeight="1" x14ac:dyDescent="0.2">
      <c r="A58" s="119" t="s">
        <v>196</v>
      </c>
      <c r="B58" s="147">
        <v>449.12</v>
      </c>
      <c r="C58" s="148" t="s">
        <v>134</v>
      </c>
      <c r="D58" s="148" t="s">
        <v>135</v>
      </c>
      <c r="E58" s="36"/>
    </row>
    <row r="59" spans="1:5" ht="30" customHeight="1" x14ac:dyDescent="0.2">
      <c r="A59" s="119" t="s">
        <v>196</v>
      </c>
      <c r="B59" s="147">
        <v>15.65</v>
      </c>
      <c r="C59" s="148" t="s">
        <v>136</v>
      </c>
      <c r="D59" s="148" t="s">
        <v>191</v>
      </c>
      <c r="E59" s="36"/>
    </row>
    <row r="60" spans="1:5" ht="30" customHeight="1" x14ac:dyDescent="0.2">
      <c r="A60" s="119" t="s">
        <v>196</v>
      </c>
      <c r="B60" s="147">
        <v>520</v>
      </c>
      <c r="C60" s="148" t="s">
        <v>136</v>
      </c>
      <c r="D60" s="148" t="s">
        <v>138</v>
      </c>
      <c r="E60" s="36"/>
    </row>
    <row r="61" spans="1:5" ht="30" customHeight="1" x14ac:dyDescent="0.2">
      <c r="A61" s="119" t="s">
        <v>196</v>
      </c>
      <c r="B61" s="147">
        <v>35.17</v>
      </c>
      <c r="C61" s="148" t="s">
        <v>136</v>
      </c>
      <c r="D61" s="148" t="s">
        <v>207</v>
      </c>
      <c r="E61" s="36"/>
    </row>
    <row r="62" spans="1:5" ht="30" customHeight="1" x14ac:dyDescent="0.2">
      <c r="A62" s="119" t="s">
        <v>196</v>
      </c>
      <c r="B62" s="147">
        <v>28.26</v>
      </c>
      <c r="C62" s="148" t="s">
        <v>136</v>
      </c>
      <c r="D62" s="148" t="s">
        <v>207</v>
      </c>
      <c r="E62" s="36"/>
    </row>
    <row r="63" spans="1:5" ht="30" customHeight="1" x14ac:dyDescent="0.2">
      <c r="A63" s="119" t="s">
        <v>196</v>
      </c>
      <c r="B63" s="147">
        <v>9.1300000000000008</v>
      </c>
      <c r="C63" s="148" t="s">
        <v>136</v>
      </c>
      <c r="D63" s="148" t="s">
        <v>207</v>
      </c>
      <c r="E63" s="36"/>
    </row>
    <row r="64" spans="1:5" s="100" customFormat="1" ht="30" customHeight="1" x14ac:dyDescent="0.2">
      <c r="A64" s="119">
        <v>43137.40625</v>
      </c>
      <c r="B64" s="147">
        <v>497.85</v>
      </c>
      <c r="C64" s="148" t="s">
        <v>134</v>
      </c>
      <c r="D64" s="148" t="s">
        <v>190</v>
      </c>
      <c r="E64" s="36"/>
    </row>
    <row r="65" spans="1:7" s="100" customFormat="1" ht="30" customHeight="1" x14ac:dyDescent="0.2">
      <c r="A65" s="119">
        <v>43137</v>
      </c>
      <c r="B65" s="147">
        <v>53.4</v>
      </c>
      <c r="C65" s="148" t="s">
        <v>136</v>
      </c>
      <c r="D65" s="148" t="s">
        <v>187</v>
      </c>
      <c r="E65" s="36"/>
    </row>
    <row r="66" spans="1:7" s="100" customFormat="1" ht="30" customHeight="1" x14ac:dyDescent="0.2">
      <c r="A66" s="119">
        <v>43180.336805555547</v>
      </c>
      <c r="B66" s="147">
        <v>299.75</v>
      </c>
      <c r="C66" s="148" t="s">
        <v>181</v>
      </c>
      <c r="D66" s="148" t="s">
        <v>132</v>
      </c>
      <c r="E66" s="36"/>
    </row>
    <row r="67" spans="1:7" s="100" customFormat="1" ht="30" customHeight="1" x14ac:dyDescent="0.2">
      <c r="A67" s="119">
        <v>43180</v>
      </c>
      <c r="B67" s="147">
        <v>47.9</v>
      </c>
      <c r="C67" s="148" t="s">
        <v>181</v>
      </c>
      <c r="D67" s="148" t="s">
        <v>187</v>
      </c>
      <c r="E67" s="36"/>
    </row>
    <row r="68" spans="1:7" s="100" customFormat="1" ht="30" customHeight="1" x14ac:dyDescent="0.2">
      <c r="A68" s="119">
        <v>43180</v>
      </c>
      <c r="B68" s="147">
        <v>29.57</v>
      </c>
      <c r="C68" s="148" t="s">
        <v>181</v>
      </c>
      <c r="D68" s="148" t="s">
        <v>166</v>
      </c>
      <c r="E68" s="36"/>
    </row>
    <row r="69" spans="1:7" s="100" customFormat="1" ht="30" customHeight="1" x14ac:dyDescent="0.2">
      <c r="A69" s="119">
        <v>43187.302083333343</v>
      </c>
      <c r="B69" s="147">
        <v>554.06999999999994</v>
      </c>
      <c r="C69" s="148" t="s">
        <v>184</v>
      </c>
      <c r="D69" s="148" t="s">
        <v>133</v>
      </c>
      <c r="E69" s="36"/>
    </row>
    <row r="70" spans="1:7" s="100" customFormat="1" ht="30" customHeight="1" x14ac:dyDescent="0.2">
      <c r="A70" s="119">
        <v>43187</v>
      </c>
      <c r="B70" s="147">
        <v>92.4</v>
      </c>
      <c r="C70" s="148" t="s">
        <v>184</v>
      </c>
      <c r="D70" s="148" t="s">
        <v>187</v>
      </c>
      <c r="E70" s="36"/>
    </row>
    <row r="71" spans="1:7" s="100" customFormat="1" ht="30" customHeight="1" x14ac:dyDescent="0.2">
      <c r="A71" s="119">
        <v>43187</v>
      </c>
      <c r="B71" s="147">
        <v>29.57</v>
      </c>
      <c r="C71" s="148" t="s">
        <v>184</v>
      </c>
      <c r="D71" s="148" t="s">
        <v>166</v>
      </c>
      <c r="E71" s="36"/>
    </row>
    <row r="72" spans="1:7" s="100" customFormat="1" ht="30" customHeight="1" x14ac:dyDescent="0.2">
      <c r="A72" s="119" t="s">
        <v>164</v>
      </c>
      <c r="B72" s="147">
        <v>29.57</v>
      </c>
      <c r="C72" s="148" t="s">
        <v>184</v>
      </c>
      <c r="D72" s="148" t="s">
        <v>166</v>
      </c>
      <c r="E72" s="36"/>
    </row>
    <row r="73" spans="1:7" ht="30" customHeight="1" x14ac:dyDescent="0.2">
      <c r="A73" s="119" t="s">
        <v>197</v>
      </c>
      <c r="B73" s="147">
        <v>106.6</v>
      </c>
      <c r="C73" s="148" t="s">
        <v>181</v>
      </c>
      <c r="D73" s="148" t="s">
        <v>198</v>
      </c>
      <c r="E73" s="36"/>
    </row>
    <row r="74" spans="1:7" ht="30" customHeight="1" x14ac:dyDescent="0.2">
      <c r="A74" s="119" t="s">
        <v>197</v>
      </c>
      <c r="B74" s="147">
        <v>177.39</v>
      </c>
      <c r="C74" s="148" t="s">
        <v>181</v>
      </c>
      <c r="D74" s="148" t="s">
        <v>192</v>
      </c>
      <c r="E74" s="36"/>
    </row>
    <row r="75" spans="1:7" ht="30" customHeight="1" x14ac:dyDescent="0.2">
      <c r="A75" s="119" t="s">
        <v>197</v>
      </c>
      <c r="B75" s="147">
        <v>37.1</v>
      </c>
      <c r="C75" s="148" t="s">
        <v>181</v>
      </c>
      <c r="D75" s="148" t="s">
        <v>187</v>
      </c>
      <c r="E75" s="36"/>
    </row>
    <row r="76" spans="1:7" ht="30" customHeight="1" x14ac:dyDescent="0.2">
      <c r="A76" s="119" t="s">
        <v>197</v>
      </c>
      <c r="B76" s="147">
        <f>27.83+50.43</f>
        <v>78.259999999999991</v>
      </c>
      <c r="C76" s="148" t="s">
        <v>181</v>
      </c>
      <c r="D76" s="148" t="s">
        <v>165</v>
      </c>
      <c r="E76" s="36"/>
    </row>
    <row r="77" spans="1:7" ht="30" customHeight="1" x14ac:dyDescent="0.2">
      <c r="A77" s="119" t="s">
        <v>197</v>
      </c>
      <c r="B77" s="147">
        <v>5.22</v>
      </c>
      <c r="C77" s="148" t="s">
        <v>181</v>
      </c>
      <c r="D77" s="148" t="s">
        <v>166</v>
      </c>
      <c r="E77" s="36"/>
    </row>
    <row r="78" spans="1:7" s="100" customFormat="1" ht="30" customHeight="1" x14ac:dyDescent="0.2">
      <c r="A78" s="111">
        <v>43266</v>
      </c>
      <c r="B78" s="147">
        <v>643.33000000000004</v>
      </c>
      <c r="C78" s="148" t="s">
        <v>181</v>
      </c>
      <c r="D78" s="148" t="s">
        <v>193</v>
      </c>
      <c r="E78" s="36"/>
    </row>
    <row r="79" spans="1:7" s="100" customFormat="1" ht="30" customHeight="1" x14ac:dyDescent="0.2">
      <c r="A79" s="118">
        <v>43266</v>
      </c>
      <c r="B79" s="147">
        <v>47.25</v>
      </c>
      <c r="C79" s="148" t="s">
        <v>181</v>
      </c>
      <c r="D79" s="148" t="s">
        <v>187</v>
      </c>
      <c r="E79" s="36"/>
      <c r="F79" s="113"/>
      <c r="G79" s="113"/>
    </row>
    <row r="80" spans="1:7" s="100" customFormat="1" ht="30" customHeight="1" x14ac:dyDescent="0.2">
      <c r="A80" s="118">
        <v>43266</v>
      </c>
      <c r="B80" s="147">
        <v>50.09</v>
      </c>
      <c r="C80" s="148" t="s">
        <v>181</v>
      </c>
      <c r="D80" s="148" t="s">
        <v>187</v>
      </c>
      <c r="E80" s="36"/>
      <c r="F80" s="113"/>
      <c r="G80" s="113"/>
    </row>
    <row r="81" spans="1:7" s="100" customFormat="1" ht="30" customHeight="1" x14ac:dyDescent="0.2">
      <c r="A81" s="118">
        <v>43266</v>
      </c>
      <c r="B81" s="147">
        <v>5.22</v>
      </c>
      <c r="C81" s="148" t="s">
        <v>181</v>
      </c>
      <c r="D81" s="148" t="s">
        <v>166</v>
      </c>
      <c r="E81" s="36"/>
      <c r="F81" s="113"/>
      <c r="G81" s="113"/>
    </row>
    <row r="82" spans="1:7" s="100" customFormat="1" ht="30" customHeight="1" x14ac:dyDescent="0.2">
      <c r="A82" s="118">
        <v>43271</v>
      </c>
      <c r="B82" s="147">
        <v>615.04</v>
      </c>
      <c r="C82" s="148" t="s">
        <v>184</v>
      </c>
      <c r="D82" s="148" t="s">
        <v>137</v>
      </c>
      <c r="E82" s="36"/>
    </row>
    <row r="83" spans="1:7" s="100" customFormat="1" ht="30" customHeight="1" x14ac:dyDescent="0.2">
      <c r="A83" s="118">
        <v>43271</v>
      </c>
      <c r="B83" s="147">
        <v>60.06</v>
      </c>
      <c r="C83" s="148" t="s">
        <v>184</v>
      </c>
      <c r="D83" s="148" t="s">
        <v>187</v>
      </c>
      <c r="E83" s="36"/>
      <c r="F83" s="113"/>
      <c r="G83" s="113"/>
    </row>
    <row r="84" spans="1:7" s="100" customFormat="1" ht="30" customHeight="1" x14ac:dyDescent="0.2">
      <c r="A84" s="118">
        <v>43271</v>
      </c>
      <c r="B84" s="147">
        <v>16.38</v>
      </c>
      <c r="C84" s="148" t="s">
        <v>184</v>
      </c>
      <c r="D84" s="148" t="s">
        <v>187</v>
      </c>
      <c r="E84" s="36"/>
      <c r="F84" s="113"/>
      <c r="G84" s="113"/>
    </row>
    <row r="85" spans="1:7" s="100" customFormat="1" ht="30" customHeight="1" x14ac:dyDescent="0.2">
      <c r="A85" s="118">
        <v>43271</v>
      </c>
      <c r="B85" s="147">
        <v>209.78</v>
      </c>
      <c r="C85" s="148" t="s">
        <v>184</v>
      </c>
      <c r="D85" s="148" t="s">
        <v>194</v>
      </c>
      <c r="E85" s="36"/>
      <c r="F85" s="113"/>
      <c r="G85" s="113"/>
    </row>
    <row r="86" spans="1:7" s="100" customFormat="1" ht="30" customHeight="1" x14ac:dyDescent="0.2">
      <c r="A86" s="120">
        <v>43272</v>
      </c>
      <c r="B86" s="147">
        <v>78.75</v>
      </c>
      <c r="C86" s="148" t="s">
        <v>184</v>
      </c>
      <c r="D86" s="148" t="s">
        <v>187</v>
      </c>
      <c r="E86" s="36"/>
      <c r="F86" s="113"/>
      <c r="G86" s="113"/>
    </row>
    <row r="87" spans="1:7" s="100" customFormat="1" ht="30" customHeight="1" x14ac:dyDescent="0.2">
      <c r="A87" s="121">
        <v>43272</v>
      </c>
      <c r="B87" s="147">
        <v>22.68</v>
      </c>
      <c r="C87" s="148" t="s">
        <v>184</v>
      </c>
      <c r="D87" s="148" t="s">
        <v>187</v>
      </c>
      <c r="E87" s="36"/>
      <c r="F87" s="115"/>
      <c r="G87" s="115"/>
    </row>
    <row r="88" spans="1:7" s="100" customFormat="1" ht="30" customHeight="1" x14ac:dyDescent="0.2">
      <c r="A88" s="118">
        <v>43272</v>
      </c>
      <c r="B88" s="147">
        <v>31.5</v>
      </c>
      <c r="C88" s="148" t="s">
        <v>184</v>
      </c>
      <c r="D88" s="148" t="s">
        <v>187</v>
      </c>
      <c r="E88" s="36"/>
      <c r="F88" s="113"/>
      <c r="G88" s="113"/>
    </row>
    <row r="89" spans="1:7" s="100" customFormat="1" ht="30" customHeight="1" x14ac:dyDescent="0.2">
      <c r="A89" s="119">
        <v>43272</v>
      </c>
      <c r="B89" s="147">
        <v>47.15</v>
      </c>
      <c r="C89" s="148" t="s">
        <v>184</v>
      </c>
      <c r="D89" s="148" t="s">
        <v>187</v>
      </c>
      <c r="E89" s="36"/>
      <c r="F89" s="113"/>
      <c r="G89" s="113"/>
    </row>
    <row r="90" spans="1:7" ht="19.5" customHeight="1" x14ac:dyDescent="0.2">
      <c r="A90" s="64" t="s">
        <v>4</v>
      </c>
      <c r="B90" s="70">
        <f>SUM(B36:B89)</f>
        <v>8441.6400000000012</v>
      </c>
      <c r="C90" s="65"/>
      <c r="D90" s="65"/>
    </row>
    <row r="91" spans="1:7" s="100" customFormat="1" ht="19.5" customHeight="1" x14ac:dyDescent="0.2">
      <c r="A91" s="106"/>
      <c r="B91" s="108"/>
      <c r="C91" s="7"/>
      <c r="D91" s="7"/>
    </row>
    <row r="92" spans="1:7" ht="19.5" customHeight="1" x14ac:dyDescent="0.2">
      <c r="A92" s="170" t="s">
        <v>16</v>
      </c>
      <c r="B92" s="171"/>
      <c r="C92" s="171"/>
      <c r="D92" s="109"/>
    </row>
    <row r="93" spans="1:7" s="37" customFormat="1" ht="25.5" customHeight="1" x14ac:dyDescent="0.2">
      <c r="A93" s="34" t="s">
        <v>0</v>
      </c>
      <c r="B93" s="35" t="s">
        <v>32</v>
      </c>
      <c r="C93" s="35" t="s">
        <v>68</v>
      </c>
      <c r="D93" s="116" t="s">
        <v>11</v>
      </c>
    </row>
    <row r="94" spans="1:7" ht="30" customHeight="1" x14ac:dyDescent="0.2">
      <c r="A94" s="118">
        <v>43034</v>
      </c>
      <c r="B94" s="147">
        <v>22.65</v>
      </c>
      <c r="C94" s="148" t="s">
        <v>208</v>
      </c>
      <c r="D94" s="148" t="s">
        <v>187</v>
      </c>
      <c r="E94" s="114"/>
      <c r="F94" s="114"/>
      <c r="G94" s="114"/>
    </row>
    <row r="95" spans="1:7" ht="30" customHeight="1" x14ac:dyDescent="0.2">
      <c r="A95" s="118">
        <v>43034</v>
      </c>
      <c r="B95" s="147">
        <v>18.54</v>
      </c>
      <c r="C95" s="148" t="s">
        <v>208</v>
      </c>
      <c r="D95" s="148" t="s">
        <v>187</v>
      </c>
      <c r="E95" s="114"/>
      <c r="F95" s="114"/>
      <c r="G95" s="114"/>
    </row>
    <row r="96" spans="1:7" ht="30" customHeight="1" x14ac:dyDescent="0.2">
      <c r="A96" s="118">
        <v>43083</v>
      </c>
      <c r="B96" s="147">
        <v>22.83</v>
      </c>
      <c r="C96" s="148" t="s">
        <v>208</v>
      </c>
      <c r="D96" s="148" t="s">
        <v>187</v>
      </c>
      <c r="E96" s="114"/>
      <c r="F96" s="114"/>
      <c r="G96" s="114"/>
    </row>
    <row r="97" spans="1:7" ht="30" customHeight="1" x14ac:dyDescent="0.2">
      <c r="A97" s="118">
        <v>43083</v>
      </c>
      <c r="B97" s="147">
        <v>19.45</v>
      </c>
      <c r="C97" s="148" t="s">
        <v>208</v>
      </c>
      <c r="D97" s="148" t="s">
        <v>187</v>
      </c>
      <c r="E97" s="114"/>
      <c r="F97" s="114"/>
      <c r="G97" s="114"/>
    </row>
    <row r="98" spans="1:7" ht="30" customHeight="1" x14ac:dyDescent="0.2">
      <c r="A98" s="118">
        <v>43088</v>
      </c>
      <c r="B98" s="147">
        <v>24</v>
      </c>
      <c r="C98" s="148" t="s">
        <v>209</v>
      </c>
      <c r="D98" s="148" t="s">
        <v>187</v>
      </c>
      <c r="E98" s="114"/>
      <c r="F98" s="114"/>
      <c r="G98" s="114"/>
    </row>
    <row r="99" spans="1:7" s="100" customFormat="1" ht="30" customHeight="1" x14ac:dyDescent="0.2">
      <c r="A99" s="118">
        <v>43220</v>
      </c>
      <c r="B99" s="147">
        <v>21.63</v>
      </c>
      <c r="C99" s="148" t="s">
        <v>210</v>
      </c>
      <c r="D99" s="148" t="s">
        <v>187</v>
      </c>
      <c r="E99" s="115"/>
      <c r="F99" s="115"/>
      <c r="G99" s="115"/>
    </row>
    <row r="100" spans="1:7" s="100" customFormat="1" ht="30" customHeight="1" x14ac:dyDescent="0.2">
      <c r="A100" s="118">
        <v>43222</v>
      </c>
      <c r="B100" s="147">
        <v>19.739999999999998</v>
      </c>
      <c r="C100" s="148" t="s">
        <v>211</v>
      </c>
      <c r="D100" s="148" t="s">
        <v>187</v>
      </c>
      <c r="E100" s="115"/>
      <c r="F100" s="115"/>
      <c r="G100" s="115"/>
    </row>
    <row r="101" spans="1:7" s="100" customFormat="1" ht="30" customHeight="1" x14ac:dyDescent="0.2">
      <c r="A101" s="118">
        <v>43222</v>
      </c>
      <c r="B101" s="147">
        <v>17.22</v>
      </c>
      <c r="C101" s="148" t="s">
        <v>211</v>
      </c>
      <c r="D101" s="148" t="s">
        <v>187</v>
      </c>
      <c r="E101" s="115"/>
      <c r="F101" s="115"/>
      <c r="G101" s="115"/>
    </row>
    <row r="102" spans="1:7" ht="19.5" customHeight="1" x14ac:dyDescent="0.2">
      <c r="A102" s="64" t="s">
        <v>4</v>
      </c>
      <c r="B102" s="70">
        <f>SUM(B94:B101)</f>
        <v>166.06</v>
      </c>
      <c r="C102" s="65"/>
      <c r="D102" s="65"/>
    </row>
    <row r="103" spans="1:7" s="7" customFormat="1" ht="34.5" customHeight="1" x14ac:dyDescent="0.2">
      <c r="A103" s="38" t="s">
        <v>7</v>
      </c>
      <c r="B103" s="71">
        <f>B32+B90+B102</f>
        <v>38008.36</v>
      </c>
      <c r="C103" s="8"/>
      <c r="D103" s="8"/>
    </row>
    <row r="104" spans="1:7" s="65" customFormat="1" x14ac:dyDescent="0.2">
      <c r="B104" s="61"/>
      <c r="C104" s="62"/>
      <c r="D104" s="62"/>
    </row>
    <row r="105" spans="1:7" s="67" customFormat="1" x14ac:dyDescent="0.2">
      <c r="A105" s="40" t="s">
        <v>33</v>
      </c>
      <c r="B105" s="3"/>
    </row>
    <row r="106" spans="1:7" s="67" customFormat="1" ht="12.6" customHeight="1" x14ac:dyDescent="0.2">
      <c r="A106" s="156" t="s">
        <v>34</v>
      </c>
      <c r="B106" s="156"/>
      <c r="C106" s="156"/>
    </row>
    <row r="107" spans="1:7" s="65" customFormat="1" ht="12.95" customHeight="1" x14ac:dyDescent="0.2">
      <c r="A107" s="157" t="s">
        <v>40</v>
      </c>
      <c r="B107" s="157"/>
      <c r="C107" s="157"/>
    </row>
    <row r="108" spans="1:7" x14ac:dyDescent="0.2">
      <c r="A108" s="56" t="s">
        <v>35</v>
      </c>
      <c r="B108" s="57"/>
      <c r="C108" s="65"/>
      <c r="D108" s="65"/>
    </row>
    <row r="109" spans="1:7" x14ac:dyDescent="0.2">
      <c r="A109" s="82" t="s">
        <v>69</v>
      </c>
      <c r="B109" s="57"/>
      <c r="C109" s="98"/>
      <c r="D109" s="98"/>
    </row>
    <row r="110" spans="1:7" x14ac:dyDescent="0.2">
      <c r="A110" s="82" t="s">
        <v>51</v>
      </c>
      <c r="B110" s="57"/>
      <c r="C110" s="77"/>
      <c r="D110" s="77"/>
    </row>
    <row r="111" spans="1:7" x14ac:dyDescent="0.2">
      <c r="A111" s="154" t="s">
        <v>52</v>
      </c>
      <c r="B111" s="154"/>
      <c r="C111" s="154"/>
      <c r="D111" s="154"/>
    </row>
    <row r="112" spans="1:7" x14ac:dyDescent="0.2">
      <c r="A112" s="33"/>
      <c r="B112" s="65"/>
      <c r="C112" s="65"/>
      <c r="D112" s="65"/>
    </row>
    <row r="113" spans="1:4" x14ac:dyDescent="0.2">
      <c r="A113" s="33"/>
      <c r="B113" s="65"/>
      <c r="C113" s="65"/>
      <c r="D113" s="65"/>
    </row>
    <row r="114" spans="1:4" x14ac:dyDescent="0.2">
      <c r="A114" s="33"/>
      <c r="B114" s="65"/>
      <c r="C114" s="65"/>
      <c r="D114" s="65"/>
    </row>
    <row r="115" spans="1:4" x14ac:dyDescent="0.2">
      <c r="A115" s="33"/>
      <c r="B115" s="65"/>
      <c r="C115" s="65"/>
      <c r="D115" s="65"/>
    </row>
    <row r="116" spans="1:4" x14ac:dyDescent="0.2">
      <c r="A116" s="33"/>
      <c r="B116" s="65"/>
      <c r="C116" s="65"/>
      <c r="D116" s="65"/>
    </row>
    <row r="117" spans="1:4" x14ac:dyDescent="0.2">
      <c r="A117" s="33"/>
      <c r="B117" s="65"/>
      <c r="C117" s="65"/>
      <c r="D117" s="65"/>
    </row>
    <row r="118" spans="1:4" x14ac:dyDescent="0.2">
      <c r="A118" s="33"/>
      <c r="B118" s="65"/>
      <c r="C118" s="65"/>
      <c r="D118" s="65"/>
    </row>
    <row r="119" spans="1:4" x14ac:dyDescent="0.2">
      <c r="A119" s="33"/>
      <c r="B119" s="65"/>
      <c r="C119" s="65"/>
      <c r="D119" s="65"/>
    </row>
    <row r="120" spans="1:4" x14ac:dyDescent="0.2">
      <c r="A120" s="33"/>
      <c r="B120" s="65"/>
      <c r="C120" s="65"/>
      <c r="D120" s="65"/>
    </row>
    <row r="121" spans="1:4" x14ac:dyDescent="0.2">
      <c r="A121" s="33"/>
      <c r="B121" s="65"/>
      <c r="C121" s="65"/>
      <c r="D121" s="65"/>
    </row>
    <row r="122" spans="1:4" x14ac:dyDescent="0.2">
      <c r="A122" s="33"/>
      <c r="B122" s="65"/>
      <c r="C122" s="65"/>
      <c r="D122" s="65"/>
    </row>
  </sheetData>
  <mergeCells count="12">
    <mergeCell ref="A111:D111"/>
    <mergeCell ref="A1:D1"/>
    <mergeCell ref="A106:C106"/>
    <mergeCell ref="A107:C107"/>
    <mergeCell ref="A7:D7"/>
    <mergeCell ref="B2:D2"/>
    <mergeCell ref="B3:D3"/>
    <mergeCell ref="B4:D4"/>
    <mergeCell ref="A5:D5"/>
    <mergeCell ref="A6:D6"/>
    <mergeCell ref="A34:C34"/>
    <mergeCell ref="A92:C92"/>
  </mergeCells>
  <printOptions gridLines="1"/>
  <pageMargins left="0.70866141732283472" right="0.70866141732283472" top="0.74803149606299213" bottom="0.74803149606299213" header="0.31496062992125984" footer="0.31496062992125984"/>
  <pageSetup paperSize="9" scale="74" fitToHeight="0"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25"/>
  <sheetViews>
    <sheetView zoomScaleNormal="100" workbookViewId="0">
      <selection activeCell="C22" sqref="C22"/>
    </sheetView>
  </sheetViews>
  <sheetFormatPr defaultColWidth="9.140625" defaultRowHeight="12.75" x14ac:dyDescent="0.2"/>
  <cols>
    <col min="1" max="2" width="23.5703125" style="14" customWidth="1"/>
    <col min="3" max="6" width="27.5703125" style="14" customWidth="1"/>
    <col min="7" max="7" width="33" style="15" customWidth="1"/>
    <col min="8" max="16384" width="9.140625" style="15"/>
  </cols>
  <sheetData>
    <row r="1" spans="1:7" ht="36" customHeight="1" x14ac:dyDescent="0.2">
      <c r="A1" s="177" t="s">
        <v>26</v>
      </c>
      <c r="B1" s="177"/>
      <c r="C1" s="177"/>
      <c r="D1" s="177"/>
      <c r="E1" s="177"/>
      <c r="F1" s="177"/>
    </row>
    <row r="2" spans="1:7" ht="36" customHeight="1" x14ac:dyDescent="0.2">
      <c r="A2" s="42" t="s">
        <v>8</v>
      </c>
      <c r="B2" s="161" t="str">
        <f>Travel!B2</f>
        <v xml:space="preserve">Department of the Prime Minister &amp; Cabinet </v>
      </c>
      <c r="C2" s="161"/>
      <c r="D2" s="161"/>
      <c r="E2" s="161"/>
      <c r="F2" s="161"/>
      <c r="G2" s="43"/>
    </row>
    <row r="3" spans="1:7" ht="36" customHeight="1" x14ac:dyDescent="0.2">
      <c r="A3" s="42" t="s">
        <v>9</v>
      </c>
      <c r="B3" s="162" t="str">
        <f>Travel!B3</f>
        <v>Andrew Kibblewhite</v>
      </c>
      <c r="C3" s="162"/>
      <c r="D3" s="162"/>
      <c r="E3" s="162"/>
      <c r="F3" s="162"/>
      <c r="G3" s="44"/>
    </row>
    <row r="4" spans="1:7" ht="36" customHeight="1" x14ac:dyDescent="0.2">
      <c r="A4" s="42" t="s">
        <v>3</v>
      </c>
      <c r="B4" s="162" t="str">
        <f>Travel!B4</f>
        <v>1 July 2017 to 30 June 2018 (or specify applicable part year)*</v>
      </c>
      <c r="C4" s="162"/>
      <c r="D4" s="162"/>
      <c r="E4" s="162"/>
      <c r="F4" s="162"/>
      <c r="G4" s="44"/>
    </row>
    <row r="5" spans="1:7" s="13" customFormat="1" ht="35.25" customHeight="1" x14ac:dyDescent="0.25">
      <c r="A5" s="181" t="s">
        <v>53</v>
      </c>
      <c r="B5" s="182"/>
      <c r="C5" s="183"/>
      <c r="D5" s="183"/>
      <c r="E5" s="183"/>
      <c r="F5" s="184"/>
    </row>
    <row r="6" spans="1:7" s="13" customFormat="1" ht="35.25" customHeight="1" x14ac:dyDescent="0.25">
      <c r="A6" s="178" t="s">
        <v>70</v>
      </c>
      <c r="B6" s="179"/>
      <c r="C6" s="179"/>
      <c r="D6" s="179"/>
      <c r="E6" s="179"/>
      <c r="F6" s="180"/>
    </row>
    <row r="7" spans="1:7" s="3" customFormat="1" ht="30.95" customHeight="1" x14ac:dyDescent="0.25">
      <c r="A7" s="174" t="s">
        <v>23</v>
      </c>
      <c r="B7" s="175"/>
      <c r="C7" s="5"/>
      <c r="D7" s="5"/>
      <c r="E7" s="5"/>
      <c r="F7" s="19"/>
    </row>
    <row r="8" spans="1:7" ht="25.5" x14ac:dyDescent="0.2">
      <c r="A8" s="149" t="s">
        <v>0</v>
      </c>
      <c r="B8" s="102" t="s">
        <v>41</v>
      </c>
      <c r="C8" s="149" t="s">
        <v>5</v>
      </c>
      <c r="D8" s="149" t="s">
        <v>13</v>
      </c>
      <c r="E8" s="149" t="s">
        <v>12</v>
      </c>
      <c r="F8" s="149" t="s">
        <v>1</v>
      </c>
    </row>
    <row r="9" spans="1:7" ht="30" customHeight="1" x14ac:dyDescent="0.2">
      <c r="A9" s="123">
        <v>42948</v>
      </c>
      <c r="B9" s="147">
        <v>58.83</v>
      </c>
      <c r="C9" s="105" t="s">
        <v>109</v>
      </c>
      <c r="D9" s="105" t="s">
        <v>162</v>
      </c>
      <c r="E9" s="105" t="s">
        <v>110</v>
      </c>
      <c r="F9" s="105" t="s">
        <v>111</v>
      </c>
    </row>
    <row r="10" spans="1:7" ht="30" customHeight="1" x14ac:dyDescent="0.2">
      <c r="A10" s="123">
        <v>42954</v>
      </c>
      <c r="B10" s="147">
        <v>41.74</v>
      </c>
      <c r="C10" s="105" t="s">
        <v>200</v>
      </c>
      <c r="D10" s="105" t="s">
        <v>163</v>
      </c>
      <c r="E10" s="105" t="s">
        <v>110</v>
      </c>
      <c r="F10" s="105" t="s">
        <v>161</v>
      </c>
    </row>
    <row r="11" spans="1:7" ht="30" customHeight="1" x14ac:dyDescent="0.2">
      <c r="A11" s="123">
        <v>43082</v>
      </c>
      <c r="B11" s="147">
        <v>796.09</v>
      </c>
      <c r="C11" s="105" t="s">
        <v>127</v>
      </c>
      <c r="D11" s="105" t="s">
        <v>112</v>
      </c>
      <c r="E11" s="105" t="s">
        <v>110</v>
      </c>
      <c r="F11" s="105" t="s">
        <v>128</v>
      </c>
    </row>
    <row r="12" spans="1:7" ht="30" customHeight="1" x14ac:dyDescent="0.2">
      <c r="A12" s="123">
        <v>43242</v>
      </c>
      <c r="B12" s="147">
        <v>47.83</v>
      </c>
      <c r="C12" s="105" t="s">
        <v>170</v>
      </c>
      <c r="D12" s="105" t="s">
        <v>201</v>
      </c>
      <c r="E12" s="105" t="s">
        <v>110</v>
      </c>
      <c r="F12" s="105" t="s">
        <v>161</v>
      </c>
    </row>
    <row r="13" spans="1:7" ht="24.95" customHeight="1" x14ac:dyDescent="0.2">
      <c r="A13" s="66" t="s">
        <v>24</v>
      </c>
      <c r="B13" s="72">
        <f>SUM(B9:B12)</f>
        <v>944.49000000000012</v>
      </c>
      <c r="C13" s="21"/>
      <c r="D13" s="22"/>
      <c r="E13" s="22"/>
      <c r="F13" s="23"/>
    </row>
    <row r="14" spans="1:7" x14ac:dyDescent="0.2">
      <c r="A14" s="74"/>
      <c r="B14" s="24"/>
      <c r="C14" s="24"/>
      <c r="D14" s="24"/>
      <c r="E14" s="24"/>
      <c r="F14" s="25"/>
    </row>
    <row r="15" spans="1:7" x14ac:dyDescent="0.2">
      <c r="A15" s="85" t="s">
        <v>33</v>
      </c>
      <c r="B15" s="61"/>
      <c r="C15" s="62"/>
      <c r="D15" s="92"/>
      <c r="E15" s="92"/>
      <c r="F15" s="93"/>
    </row>
    <row r="16" spans="1:7" x14ac:dyDescent="0.2">
      <c r="A16" s="185" t="s">
        <v>202</v>
      </c>
      <c r="B16" s="186"/>
      <c r="C16" s="186"/>
      <c r="D16" s="186"/>
      <c r="E16" s="186"/>
      <c r="F16" s="187"/>
    </row>
    <row r="17" spans="1:6" x14ac:dyDescent="0.2">
      <c r="A17" s="176" t="s">
        <v>65</v>
      </c>
      <c r="B17" s="156"/>
      <c r="C17" s="156"/>
      <c r="D17" s="141"/>
      <c r="E17" s="141"/>
      <c r="F17" s="143"/>
    </row>
    <row r="18" spans="1:6" x14ac:dyDescent="0.2">
      <c r="A18" s="56" t="s">
        <v>42</v>
      </c>
      <c r="B18" s="57"/>
      <c r="C18" s="142"/>
      <c r="D18" s="141"/>
      <c r="E18" s="141"/>
      <c r="F18" s="143"/>
    </row>
    <row r="19" spans="1:6" x14ac:dyDescent="0.2">
      <c r="A19" s="56" t="s">
        <v>61</v>
      </c>
      <c r="B19" s="57"/>
      <c r="C19" s="142"/>
      <c r="D19" s="142"/>
      <c r="E19" s="142"/>
      <c r="F19" s="10"/>
    </row>
    <row r="20" spans="1:6" ht="12.75" customHeight="1" x14ac:dyDescent="0.2">
      <c r="A20" s="172" t="s">
        <v>52</v>
      </c>
      <c r="B20" s="173"/>
      <c r="C20" s="144"/>
      <c r="D20" s="144"/>
      <c r="E20" s="144"/>
      <c r="F20" s="145"/>
    </row>
    <row r="21" spans="1:6" x14ac:dyDescent="0.2">
      <c r="A21" s="68"/>
      <c r="B21" s="68"/>
      <c r="C21" s="68"/>
      <c r="D21" s="68"/>
      <c r="E21" s="68"/>
      <c r="F21" s="68"/>
    </row>
    <row r="22" spans="1:6" x14ac:dyDescent="0.2">
      <c r="A22" s="68"/>
      <c r="B22" s="68"/>
      <c r="C22" s="68"/>
      <c r="D22" s="68"/>
      <c r="E22" s="68"/>
      <c r="F22" s="68"/>
    </row>
    <row r="23" spans="1:6" x14ac:dyDescent="0.2">
      <c r="A23" s="68"/>
      <c r="B23" s="68"/>
      <c r="C23" s="68"/>
      <c r="D23" s="68"/>
      <c r="E23" s="68"/>
      <c r="F23" s="68"/>
    </row>
    <row r="24" spans="1:6" x14ac:dyDescent="0.2">
      <c r="A24" s="68"/>
      <c r="B24" s="68"/>
      <c r="C24" s="68"/>
      <c r="D24" s="68"/>
      <c r="E24" s="68"/>
      <c r="F24" s="68"/>
    </row>
    <row r="25" spans="1:6" x14ac:dyDescent="0.2">
      <c r="A25" s="68"/>
      <c r="B25" s="68"/>
      <c r="C25" s="68"/>
      <c r="D25" s="68"/>
      <c r="E25" s="68"/>
      <c r="F25" s="68"/>
    </row>
  </sheetData>
  <mergeCells count="10">
    <mergeCell ref="A20:B20"/>
    <mergeCell ref="A7:B7"/>
    <mergeCell ref="A17:C17"/>
    <mergeCell ref="A1:F1"/>
    <mergeCell ref="A6:F6"/>
    <mergeCell ref="B2:F2"/>
    <mergeCell ref="B3:F3"/>
    <mergeCell ref="B4:F4"/>
    <mergeCell ref="A5:F5"/>
    <mergeCell ref="A16:F16"/>
  </mergeCells>
  <printOptions gridLines="1"/>
  <pageMargins left="0.70866141732283472" right="0.70866141732283472" top="0.74803149606299213" bottom="0.74803149606299213" header="0.31496062992125984" footer="0.31496062992125984"/>
  <pageSetup paperSize="9" scale="56" fitToHeight="0"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29"/>
  <sheetViews>
    <sheetView zoomScale="115" zoomScaleNormal="115" workbookViewId="0">
      <selection sqref="A1:E1"/>
    </sheetView>
  </sheetViews>
  <sheetFormatPr defaultColWidth="9.140625" defaultRowHeight="12.75" x14ac:dyDescent="0.2"/>
  <cols>
    <col min="1" max="1" width="25.5703125" style="27" customWidth="1"/>
    <col min="2" max="2" width="37.85546875" style="27" customWidth="1"/>
    <col min="3" max="3" width="27.5703125" style="27" customWidth="1"/>
    <col min="4" max="4" width="21.140625" style="27" customWidth="1"/>
    <col min="5" max="5" width="21.7109375" style="27" customWidth="1"/>
    <col min="6" max="16384" width="9.140625" style="30"/>
  </cols>
  <sheetData>
    <row r="1" spans="1:7" ht="36" customHeight="1" x14ac:dyDescent="0.2">
      <c r="A1" s="177" t="s">
        <v>26</v>
      </c>
      <c r="B1" s="177"/>
      <c r="C1" s="177"/>
      <c r="D1" s="177"/>
      <c r="E1" s="177"/>
      <c r="F1" s="75"/>
    </row>
    <row r="2" spans="1:7" ht="36" customHeight="1" x14ac:dyDescent="0.2">
      <c r="A2" s="42" t="s">
        <v>8</v>
      </c>
      <c r="B2" s="161" t="str">
        <f>Travel!B2</f>
        <v xml:space="preserve">Department of the Prime Minister &amp; Cabinet </v>
      </c>
      <c r="C2" s="161"/>
      <c r="D2" s="161"/>
      <c r="E2" s="161"/>
      <c r="F2" s="43"/>
      <c r="G2" s="43"/>
    </row>
    <row r="3" spans="1:7" ht="36" customHeight="1" x14ac:dyDescent="0.2">
      <c r="A3" s="42" t="s">
        <v>9</v>
      </c>
      <c r="B3" s="162" t="str">
        <f>Travel!B3</f>
        <v>Andrew Kibblewhite</v>
      </c>
      <c r="C3" s="162"/>
      <c r="D3" s="162"/>
      <c r="E3" s="162"/>
      <c r="F3" s="44"/>
      <c r="G3" s="44"/>
    </row>
    <row r="4" spans="1:7" ht="36" customHeight="1" x14ac:dyDescent="0.2">
      <c r="A4" s="42" t="s">
        <v>3</v>
      </c>
      <c r="B4" s="162" t="str">
        <f>Travel!B4</f>
        <v>1 July 2017 to 30 June 2018 (or specify applicable part year)*</v>
      </c>
      <c r="C4" s="162"/>
      <c r="D4" s="162"/>
      <c r="E4" s="162"/>
      <c r="F4" s="44"/>
      <c r="G4" s="44"/>
    </row>
    <row r="5" spans="1:7" ht="36" customHeight="1" x14ac:dyDescent="0.2">
      <c r="A5" s="196" t="s">
        <v>54</v>
      </c>
      <c r="B5" s="197"/>
      <c r="C5" s="197"/>
      <c r="D5" s="197"/>
      <c r="E5" s="198"/>
    </row>
    <row r="6" spans="1:7" ht="20.100000000000001" customHeight="1" x14ac:dyDescent="0.2">
      <c r="A6" s="194" t="s">
        <v>62</v>
      </c>
      <c r="B6" s="194"/>
      <c r="C6" s="194"/>
      <c r="D6" s="194"/>
      <c r="E6" s="195"/>
      <c r="F6" s="45"/>
      <c r="G6" s="45"/>
    </row>
    <row r="7" spans="1:7" ht="20.25" customHeight="1" x14ac:dyDescent="0.25">
      <c r="A7" s="26" t="s">
        <v>21</v>
      </c>
      <c r="B7" s="5"/>
      <c r="C7" s="5"/>
      <c r="D7" s="5"/>
      <c r="E7" s="19"/>
    </row>
    <row r="8" spans="1:7" ht="25.5" x14ac:dyDescent="0.2">
      <c r="A8" s="149" t="s">
        <v>0</v>
      </c>
      <c r="B8" s="149" t="s">
        <v>43</v>
      </c>
      <c r="C8" s="149" t="s">
        <v>36</v>
      </c>
      <c r="D8" s="149" t="s">
        <v>56</v>
      </c>
      <c r="E8" s="149" t="s">
        <v>72</v>
      </c>
    </row>
    <row r="9" spans="1:7" s="15" customFormat="1" ht="30" customHeight="1" x14ac:dyDescent="0.2">
      <c r="A9" s="123">
        <v>42941</v>
      </c>
      <c r="B9" s="105" t="s">
        <v>107</v>
      </c>
      <c r="C9" s="105" t="s">
        <v>108</v>
      </c>
      <c r="D9" s="105" t="s">
        <v>106</v>
      </c>
      <c r="E9" s="105"/>
    </row>
    <row r="10" spans="1:7" s="15" customFormat="1" ht="30" customHeight="1" x14ac:dyDescent="0.2">
      <c r="A10" s="123">
        <v>42997</v>
      </c>
      <c r="B10" s="105" t="s">
        <v>212</v>
      </c>
      <c r="C10" s="105" t="s">
        <v>119</v>
      </c>
      <c r="D10" s="105" t="s">
        <v>106</v>
      </c>
      <c r="E10" s="105"/>
    </row>
    <row r="11" spans="1:7" s="15" customFormat="1" ht="30" customHeight="1" x14ac:dyDescent="0.2">
      <c r="A11" s="123">
        <v>43032</v>
      </c>
      <c r="B11" s="105" t="s">
        <v>120</v>
      </c>
      <c r="C11" s="105" t="s">
        <v>121</v>
      </c>
      <c r="D11" s="105" t="s">
        <v>106</v>
      </c>
      <c r="E11" s="105"/>
    </row>
    <row r="12" spans="1:7" s="15" customFormat="1" ht="30" customHeight="1" x14ac:dyDescent="0.2">
      <c r="A12" s="123">
        <v>43045</v>
      </c>
      <c r="B12" s="105" t="s">
        <v>123</v>
      </c>
      <c r="C12" s="105" t="s">
        <v>121</v>
      </c>
      <c r="D12" s="105" t="s">
        <v>106</v>
      </c>
      <c r="E12" s="105"/>
    </row>
    <row r="13" spans="1:7" s="15" customFormat="1" ht="30" customHeight="1" x14ac:dyDescent="0.2">
      <c r="A13" s="123">
        <v>43053</v>
      </c>
      <c r="B13" s="105" t="s">
        <v>124</v>
      </c>
      <c r="C13" s="105" t="s">
        <v>108</v>
      </c>
      <c r="D13" s="105" t="s">
        <v>106</v>
      </c>
      <c r="E13" s="105"/>
    </row>
    <row r="14" spans="1:7" s="15" customFormat="1" ht="30" customHeight="1" x14ac:dyDescent="0.2">
      <c r="A14" s="123">
        <v>43077</v>
      </c>
      <c r="B14" s="105" t="s">
        <v>125</v>
      </c>
      <c r="C14" s="105" t="s">
        <v>126</v>
      </c>
      <c r="D14" s="105" t="s">
        <v>106</v>
      </c>
      <c r="E14" s="105"/>
    </row>
    <row r="15" spans="1:7" s="15" customFormat="1" ht="30" customHeight="1" x14ac:dyDescent="0.2">
      <c r="A15" s="123">
        <v>43084</v>
      </c>
      <c r="B15" s="105" t="s">
        <v>167</v>
      </c>
      <c r="C15" s="105" t="s">
        <v>168</v>
      </c>
      <c r="D15" s="152">
        <v>60</v>
      </c>
      <c r="E15" s="105" t="s">
        <v>169</v>
      </c>
    </row>
    <row r="16" spans="1:7" s="15" customFormat="1" ht="30" customHeight="1" x14ac:dyDescent="0.2">
      <c r="A16" s="123">
        <v>43222</v>
      </c>
      <c r="B16" s="105" t="s">
        <v>212</v>
      </c>
      <c r="C16" s="105" t="s">
        <v>119</v>
      </c>
      <c r="D16" s="147" t="s">
        <v>106</v>
      </c>
      <c r="E16" s="105"/>
    </row>
    <row r="17" spans="1:6" s="15" customFormat="1" ht="30" customHeight="1" x14ac:dyDescent="0.2">
      <c r="A17" s="123">
        <v>43229</v>
      </c>
      <c r="B17" s="105" t="s">
        <v>213</v>
      </c>
      <c r="C17" s="105" t="s">
        <v>214</v>
      </c>
      <c r="D17" s="153">
        <v>100</v>
      </c>
      <c r="E17" s="105" t="s">
        <v>174</v>
      </c>
    </row>
    <row r="18" spans="1:6" hidden="1" x14ac:dyDescent="0.2">
      <c r="A18" s="28"/>
      <c r="E18" s="29"/>
    </row>
    <row r="19" spans="1:6" ht="27.95" customHeight="1" x14ac:dyDescent="0.2">
      <c r="A19" s="66" t="s">
        <v>25</v>
      </c>
      <c r="B19" s="132" t="s">
        <v>20</v>
      </c>
      <c r="C19" s="133"/>
      <c r="D19" s="134">
        <f>SUM(D9:D18)</f>
        <v>160</v>
      </c>
      <c r="E19" s="135"/>
    </row>
    <row r="20" spans="1:6" x14ac:dyDescent="0.2">
      <c r="A20" s="129"/>
      <c r="B20" s="130"/>
      <c r="C20" s="129"/>
      <c r="D20" s="131"/>
      <c r="E20" s="129"/>
    </row>
    <row r="21" spans="1:6" x14ac:dyDescent="0.2">
      <c r="A21" s="85" t="s">
        <v>27</v>
      </c>
      <c r="B21" s="86"/>
      <c r="C21" s="86"/>
      <c r="D21" s="86"/>
      <c r="E21" s="87"/>
    </row>
    <row r="22" spans="1:6" x14ac:dyDescent="0.2">
      <c r="A22" s="176" t="s">
        <v>65</v>
      </c>
      <c r="B22" s="156"/>
      <c r="C22" s="156"/>
      <c r="D22" s="40"/>
      <c r="E22" s="41"/>
    </row>
    <row r="23" spans="1:6" x14ac:dyDescent="0.2">
      <c r="A23" s="188" t="s">
        <v>55</v>
      </c>
      <c r="B23" s="189"/>
      <c r="C23" s="189"/>
      <c r="D23" s="189"/>
      <c r="E23" s="190"/>
    </row>
    <row r="24" spans="1:6" x14ac:dyDescent="0.2">
      <c r="A24" s="127" t="s">
        <v>73</v>
      </c>
      <c r="B24" s="30"/>
      <c r="C24" s="30"/>
      <c r="D24" s="30"/>
      <c r="E24" s="128"/>
    </row>
    <row r="25" spans="1:6" ht="26.1" customHeight="1" x14ac:dyDescent="0.2">
      <c r="A25" s="176" t="s">
        <v>71</v>
      </c>
      <c r="B25" s="156"/>
      <c r="C25" s="156"/>
      <c r="D25" s="156"/>
      <c r="E25" s="193"/>
    </row>
    <row r="26" spans="1:6" x14ac:dyDescent="0.2">
      <c r="A26" s="56" t="s">
        <v>57</v>
      </c>
      <c r="B26" s="40"/>
      <c r="C26" s="40"/>
      <c r="D26" s="40"/>
      <c r="E26" s="41"/>
    </row>
    <row r="27" spans="1:6" x14ac:dyDescent="0.2">
      <c r="A27" s="56" t="s">
        <v>58</v>
      </c>
      <c r="B27" s="57"/>
      <c r="C27" s="124"/>
      <c r="D27" s="124"/>
      <c r="E27" s="10"/>
      <c r="F27" s="77"/>
    </row>
    <row r="28" spans="1:6" ht="12.75" customHeight="1" x14ac:dyDescent="0.2">
      <c r="A28" s="191" t="s">
        <v>52</v>
      </c>
      <c r="B28" s="192"/>
      <c r="C28" s="125"/>
      <c r="D28" s="125"/>
      <c r="E28" s="84"/>
      <c r="F28" s="83"/>
    </row>
    <row r="29" spans="1:6" x14ac:dyDescent="0.2">
      <c r="A29" s="88"/>
      <c r="B29" s="89"/>
      <c r="C29" s="89"/>
      <c r="D29" s="89"/>
      <c r="E29" s="90"/>
    </row>
  </sheetData>
  <mergeCells count="10">
    <mergeCell ref="A23:E23"/>
    <mergeCell ref="A28:B28"/>
    <mergeCell ref="A1:E1"/>
    <mergeCell ref="A22:C22"/>
    <mergeCell ref="A25:E25"/>
    <mergeCell ref="A6:E6"/>
    <mergeCell ref="B2:E2"/>
    <mergeCell ref="B3:E3"/>
    <mergeCell ref="B4:E4"/>
    <mergeCell ref="A5:E5"/>
  </mergeCells>
  <printOptions gridLines="1"/>
  <pageMargins left="0.70866141732283472" right="0.70866141732283472" top="0.74803149606299213" bottom="0.74803149606299213" header="0.31496062992125984" footer="0.31496062992125984"/>
  <pageSetup paperSize="9" scale="66" fitToHeight="0"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48"/>
  <sheetViews>
    <sheetView zoomScaleNormal="100" workbookViewId="0">
      <selection sqref="A1:E1"/>
    </sheetView>
  </sheetViews>
  <sheetFormatPr defaultColWidth="9.140625" defaultRowHeight="12.75" x14ac:dyDescent="0.2"/>
  <cols>
    <col min="1" max="2" width="23.5703125" style="11" customWidth="1"/>
    <col min="3" max="3" width="27.5703125" style="11" customWidth="1"/>
    <col min="4" max="4" width="44.85546875" style="11" customWidth="1"/>
    <col min="5" max="5" width="15.7109375" style="11" customWidth="1"/>
    <col min="6" max="6" width="21.85546875" style="12" customWidth="1"/>
    <col min="7" max="7" width="15.42578125" style="12" customWidth="1"/>
    <col min="8" max="8" width="14.42578125" style="12" customWidth="1"/>
    <col min="9" max="16384" width="9.140625" style="12"/>
  </cols>
  <sheetData>
    <row r="1" spans="1:8" ht="36" customHeight="1" x14ac:dyDescent="0.2">
      <c r="A1" s="177" t="s">
        <v>26</v>
      </c>
      <c r="B1" s="177"/>
      <c r="C1" s="177"/>
      <c r="D1" s="177"/>
      <c r="E1" s="177"/>
    </row>
    <row r="2" spans="1:8" ht="36" customHeight="1" x14ac:dyDescent="0.2">
      <c r="A2" s="42" t="s">
        <v>8</v>
      </c>
      <c r="B2" s="161" t="str">
        <f>Travel!B2</f>
        <v xml:space="preserve">Department of the Prime Minister &amp; Cabinet </v>
      </c>
      <c r="C2" s="161"/>
      <c r="D2" s="161"/>
      <c r="E2" s="161"/>
    </row>
    <row r="3" spans="1:8" ht="36" customHeight="1" x14ac:dyDescent="0.2">
      <c r="A3" s="42" t="s">
        <v>9</v>
      </c>
      <c r="B3" s="162" t="str">
        <f>Travel!B3</f>
        <v>Andrew Kibblewhite</v>
      </c>
      <c r="C3" s="162"/>
      <c r="D3" s="162"/>
      <c r="E3" s="162"/>
    </row>
    <row r="4" spans="1:8" ht="36" customHeight="1" x14ac:dyDescent="0.2">
      <c r="A4" s="42" t="s">
        <v>3</v>
      </c>
      <c r="B4" s="162" t="str">
        <f>Travel!B4</f>
        <v>1 July 2017 to 30 June 2018 (or specify applicable part year)*</v>
      </c>
      <c r="C4" s="162"/>
      <c r="D4" s="162"/>
      <c r="E4" s="162"/>
    </row>
    <row r="5" spans="1:8" ht="36" customHeight="1" x14ac:dyDescent="0.2">
      <c r="A5" s="163" t="s">
        <v>60</v>
      </c>
      <c r="B5" s="204"/>
      <c r="C5" s="183"/>
      <c r="D5" s="183"/>
      <c r="E5" s="184"/>
    </row>
    <row r="6" spans="1:8" ht="36" customHeight="1" x14ac:dyDescent="0.2">
      <c r="A6" s="201" t="s">
        <v>59</v>
      </c>
      <c r="B6" s="202"/>
      <c r="C6" s="202"/>
      <c r="D6" s="202"/>
      <c r="E6" s="203"/>
    </row>
    <row r="7" spans="1:8" ht="36" customHeight="1" x14ac:dyDescent="0.25">
      <c r="A7" s="199" t="s">
        <v>6</v>
      </c>
      <c r="B7" s="200"/>
      <c r="C7" s="5"/>
      <c r="D7" s="5"/>
      <c r="E7" s="19"/>
    </row>
    <row r="8" spans="1:8" ht="25.5" x14ac:dyDescent="0.2">
      <c r="A8" s="20" t="s">
        <v>0</v>
      </c>
      <c r="B8" s="2" t="s">
        <v>38</v>
      </c>
      <c r="C8" s="2" t="s">
        <v>37</v>
      </c>
      <c r="D8" s="2" t="s">
        <v>30</v>
      </c>
      <c r="E8" s="9" t="s">
        <v>2</v>
      </c>
    </row>
    <row r="9" spans="1:8" ht="30" customHeight="1" x14ac:dyDescent="0.2">
      <c r="A9" s="123">
        <v>42942</v>
      </c>
      <c r="B9" s="147">
        <v>82.17</v>
      </c>
      <c r="C9" s="105" t="s">
        <v>173</v>
      </c>
      <c r="D9" s="105" t="s">
        <v>174</v>
      </c>
      <c r="E9" s="105" t="s">
        <v>140</v>
      </c>
      <c r="F9" s="126"/>
      <c r="G9" s="126"/>
      <c r="H9" s="150"/>
    </row>
    <row r="10" spans="1:8" ht="30" customHeight="1" x14ac:dyDescent="0.2">
      <c r="A10" s="123">
        <v>42975</v>
      </c>
      <c r="B10" s="147">
        <v>33.56</v>
      </c>
      <c r="C10" s="105" t="s">
        <v>173</v>
      </c>
      <c r="D10" s="105"/>
      <c r="E10" s="105" t="s">
        <v>140</v>
      </c>
      <c r="F10" s="126"/>
      <c r="G10" s="126"/>
      <c r="H10" s="150"/>
    </row>
    <row r="11" spans="1:8" ht="30" customHeight="1" x14ac:dyDescent="0.2">
      <c r="A11" s="123" t="s">
        <v>204</v>
      </c>
      <c r="B11" s="147">
        <v>115.02</v>
      </c>
      <c r="C11" s="105" t="s">
        <v>156</v>
      </c>
      <c r="D11" s="105" t="s">
        <v>203</v>
      </c>
      <c r="E11" s="105" t="s">
        <v>157</v>
      </c>
      <c r="F11" s="126"/>
      <c r="H11" s="151"/>
    </row>
    <row r="12" spans="1:8" ht="30" customHeight="1" x14ac:dyDescent="0.2">
      <c r="A12" s="123" t="s">
        <v>204</v>
      </c>
      <c r="B12" s="147">
        <v>201.58</v>
      </c>
      <c r="C12" s="105" t="s">
        <v>158</v>
      </c>
      <c r="D12" s="105" t="s">
        <v>159</v>
      </c>
      <c r="E12" s="105" t="s">
        <v>160</v>
      </c>
      <c r="F12" s="126"/>
      <c r="H12" s="151"/>
    </row>
    <row r="13" spans="1:8" ht="30" customHeight="1" x14ac:dyDescent="0.2">
      <c r="A13" s="123">
        <v>43006</v>
      </c>
      <c r="B13" s="147">
        <v>135.18</v>
      </c>
      <c r="C13" s="105" t="s">
        <v>173</v>
      </c>
      <c r="D13" s="105"/>
      <c r="E13" s="105" t="s">
        <v>140</v>
      </c>
      <c r="F13" s="126"/>
      <c r="G13" s="126"/>
      <c r="H13" s="150"/>
    </row>
    <row r="14" spans="1:8" ht="30" customHeight="1" x14ac:dyDescent="0.2">
      <c r="A14" s="123" t="s">
        <v>205</v>
      </c>
      <c r="B14" s="147">
        <v>5038.17</v>
      </c>
      <c r="C14" s="105" t="s">
        <v>139</v>
      </c>
      <c r="D14" s="105"/>
      <c r="E14" s="105" t="s">
        <v>140</v>
      </c>
      <c r="F14" s="126"/>
      <c r="G14" s="126"/>
      <c r="H14" s="150"/>
    </row>
    <row r="15" spans="1:8" ht="30" customHeight="1" x14ac:dyDescent="0.2">
      <c r="A15" s="123">
        <v>43038</v>
      </c>
      <c r="B15" s="147">
        <v>32</v>
      </c>
      <c r="C15" s="105" t="s">
        <v>173</v>
      </c>
      <c r="D15" s="105"/>
      <c r="E15" s="105" t="s">
        <v>140</v>
      </c>
      <c r="F15" s="126"/>
      <c r="G15" s="126"/>
      <c r="H15" s="150"/>
    </row>
    <row r="16" spans="1:8" ht="30" customHeight="1" x14ac:dyDescent="0.2">
      <c r="A16" s="123">
        <v>43067</v>
      </c>
      <c r="B16" s="147">
        <v>37.61</v>
      </c>
      <c r="C16" s="105" t="s">
        <v>173</v>
      </c>
      <c r="D16" s="105"/>
      <c r="E16" s="105" t="s">
        <v>140</v>
      </c>
      <c r="F16" s="126"/>
      <c r="G16" s="126"/>
      <c r="H16" s="150"/>
    </row>
    <row r="17" spans="1:8" ht="30" customHeight="1" x14ac:dyDescent="0.2">
      <c r="A17" s="123">
        <v>43110</v>
      </c>
      <c r="B17" s="147">
        <v>36.909999999999997</v>
      </c>
      <c r="C17" s="105" t="s">
        <v>173</v>
      </c>
      <c r="D17" s="105"/>
      <c r="E17" s="105" t="s">
        <v>140</v>
      </c>
      <c r="F17" s="126"/>
      <c r="G17" s="126"/>
      <c r="H17" s="150"/>
    </row>
    <row r="18" spans="1:8" ht="30" customHeight="1" x14ac:dyDescent="0.2">
      <c r="A18" s="123">
        <v>43129</v>
      </c>
      <c r="B18" s="147">
        <v>33.49</v>
      </c>
      <c r="C18" s="105" t="s">
        <v>173</v>
      </c>
      <c r="D18" s="105"/>
      <c r="E18" s="105" t="s">
        <v>140</v>
      </c>
      <c r="F18" s="126"/>
      <c r="G18" s="126"/>
      <c r="H18" s="150"/>
    </row>
    <row r="19" spans="1:8" ht="30" customHeight="1" x14ac:dyDescent="0.2">
      <c r="A19" s="123">
        <v>43159</v>
      </c>
      <c r="B19" s="147">
        <v>57.67</v>
      </c>
      <c r="C19" s="105" t="s">
        <v>173</v>
      </c>
      <c r="D19" s="105"/>
      <c r="E19" s="105" t="s">
        <v>140</v>
      </c>
      <c r="F19" s="126"/>
      <c r="G19" s="126"/>
      <c r="H19" s="150"/>
    </row>
    <row r="20" spans="1:8" ht="30" customHeight="1" x14ac:dyDescent="0.2">
      <c r="A20" s="123">
        <v>43186</v>
      </c>
      <c r="B20" s="147">
        <v>56.98</v>
      </c>
      <c r="C20" s="105" t="s">
        <v>173</v>
      </c>
      <c r="D20" s="105"/>
      <c r="E20" s="105" t="s">
        <v>140</v>
      </c>
      <c r="F20" s="126"/>
      <c r="G20" s="126"/>
      <c r="H20" s="150"/>
    </row>
    <row r="21" spans="1:8" ht="30" customHeight="1" x14ac:dyDescent="0.2">
      <c r="A21" s="123">
        <v>43217</v>
      </c>
      <c r="B21" s="147">
        <v>45.28</v>
      </c>
      <c r="C21" s="105" t="s">
        <v>173</v>
      </c>
      <c r="D21" s="105"/>
      <c r="E21" s="105" t="s">
        <v>140</v>
      </c>
      <c r="F21" s="126"/>
      <c r="G21" s="126"/>
      <c r="H21" s="150"/>
    </row>
    <row r="22" spans="1:8" ht="30" customHeight="1" x14ac:dyDescent="0.2">
      <c r="A22" s="123">
        <v>43249</v>
      </c>
      <c r="B22" s="147">
        <v>41.9</v>
      </c>
      <c r="C22" s="105" t="s">
        <v>173</v>
      </c>
      <c r="D22" s="105"/>
      <c r="E22" s="105" t="s">
        <v>140</v>
      </c>
      <c r="F22" s="126"/>
      <c r="G22" s="126"/>
      <c r="H22" s="150"/>
    </row>
    <row r="23" spans="1:8" ht="30" customHeight="1" x14ac:dyDescent="0.2">
      <c r="A23" s="123">
        <v>43280</v>
      </c>
      <c r="B23" s="147">
        <v>33.119999999999997</v>
      </c>
      <c r="C23" s="105" t="s">
        <v>173</v>
      </c>
      <c r="D23" s="105"/>
      <c r="E23" s="105" t="s">
        <v>140</v>
      </c>
      <c r="F23" s="126"/>
      <c r="G23" s="126"/>
      <c r="H23" s="150"/>
    </row>
    <row r="24" spans="1:8" ht="15" x14ac:dyDescent="0.2">
      <c r="A24" s="32" t="s">
        <v>14</v>
      </c>
      <c r="B24" s="73">
        <f>SUM(B9:B23)</f>
        <v>5980.6399999999985</v>
      </c>
      <c r="C24" s="16"/>
      <c r="D24" s="17"/>
      <c r="E24" s="31"/>
      <c r="H24" s="151"/>
    </row>
    <row r="25" spans="1:8" ht="15" x14ac:dyDescent="0.2">
      <c r="A25" s="136"/>
      <c r="B25" s="137"/>
      <c r="C25" s="138"/>
      <c r="D25" s="139"/>
      <c r="E25" s="97"/>
      <c r="H25" s="151"/>
    </row>
    <row r="26" spans="1:8" x14ac:dyDescent="0.2">
      <c r="A26" s="91"/>
      <c r="B26" s="62"/>
      <c r="C26" s="92"/>
      <c r="D26" s="92"/>
      <c r="E26" s="93"/>
      <c r="H26" s="151"/>
    </row>
    <row r="27" spans="1:8" x14ac:dyDescent="0.2">
      <c r="A27" s="39" t="s">
        <v>27</v>
      </c>
      <c r="B27" s="76"/>
      <c r="C27" s="76"/>
      <c r="D27" s="76"/>
      <c r="E27" s="78"/>
      <c r="H27" s="151"/>
    </row>
    <row r="28" spans="1:8" ht="12.75" customHeight="1" x14ac:dyDescent="0.2">
      <c r="A28" s="176" t="s">
        <v>65</v>
      </c>
      <c r="B28" s="156"/>
      <c r="C28" s="156"/>
      <c r="D28" s="76"/>
      <c r="E28" s="78"/>
      <c r="H28" s="151"/>
    </row>
    <row r="29" spans="1:8" x14ac:dyDescent="0.2">
      <c r="A29" s="58" t="s">
        <v>22</v>
      </c>
      <c r="B29" s="59"/>
      <c r="C29" s="76"/>
      <c r="D29" s="76"/>
      <c r="E29" s="78"/>
      <c r="H29" s="151"/>
    </row>
    <row r="30" spans="1:8" x14ac:dyDescent="0.2">
      <c r="A30" s="56" t="s">
        <v>35</v>
      </c>
      <c r="B30" s="57"/>
      <c r="C30" s="77"/>
      <c r="D30" s="76"/>
      <c r="E30" s="78"/>
      <c r="H30" s="151"/>
    </row>
    <row r="31" spans="1:8" x14ac:dyDescent="0.2">
      <c r="A31" s="188" t="s">
        <v>29</v>
      </c>
      <c r="B31" s="189"/>
      <c r="C31" s="189"/>
      <c r="D31" s="189"/>
      <c r="E31" s="190"/>
      <c r="F31" s="15"/>
      <c r="H31" s="151"/>
    </row>
    <row r="32" spans="1:8" x14ac:dyDescent="0.2">
      <c r="A32" s="56" t="s">
        <v>61</v>
      </c>
      <c r="B32" s="57"/>
      <c r="C32" s="77"/>
      <c r="D32" s="77"/>
      <c r="E32" s="10"/>
      <c r="F32" s="77"/>
      <c r="H32" s="151"/>
    </row>
    <row r="33" spans="1:8" ht="12.75" customHeight="1" x14ac:dyDescent="0.2">
      <c r="A33" s="191" t="s">
        <v>52</v>
      </c>
      <c r="B33" s="192"/>
      <c r="C33" s="83"/>
      <c r="D33" s="83"/>
      <c r="E33" s="84"/>
      <c r="F33" s="83"/>
      <c r="H33" s="151"/>
    </row>
    <row r="34" spans="1:8" x14ac:dyDescent="0.2">
      <c r="A34" s="94"/>
      <c r="B34" s="63"/>
      <c r="C34" s="95"/>
      <c r="D34" s="95"/>
      <c r="E34" s="96"/>
      <c r="F34" s="15"/>
      <c r="H34" s="151"/>
    </row>
    <row r="35" spans="1:8" x14ac:dyDescent="0.2">
      <c r="A35" s="18"/>
      <c r="B35" s="14"/>
      <c r="C35" s="14"/>
      <c r="D35" s="14"/>
      <c r="E35" s="55"/>
      <c r="F35" s="15"/>
      <c r="H35" s="151"/>
    </row>
    <row r="36" spans="1:8" x14ac:dyDescent="0.2">
      <c r="A36" s="18"/>
      <c r="B36" s="14"/>
      <c r="C36" s="14"/>
      <c r="D36" s="14"/>
      <c r="E36" s="55"/>
      <c r="F36" s="15"/>
      <c r="H36" s="151"/>
    </row>
    <row r="37" spans="1:8" x14ac:dyDescent="0.2">
      <c r="C37" s="14"/>
      <c r="D37" s="14"/>
      <c r="E37" s="55"/>
      <c r="F37" s="15"/>
      <c r="H37" s="151"/>
    </row>
    <row r="38" spans="1:8" x14ac:dyDescent="0.2">
      <c r="A38" s="12"/>
      <c r="B38" s="12"/>
      <c r="C38" s="55"/>
      <c r="D38" s="55"/>
      <c r="E38" s="55"/>
      <c r="H38" s="151"/>
    </row>
    <row r="39" spans="1:8" x14ac:dyDescent="0.2">
      <c r="A39" s="12"/>
      <c r="B39" s="12"/>
      <c r="H39" s="151"/>
    </row>
    <row r="40" spans="1:8" x14ac:dyDescent="0.2">
      <c r="A40" s="12"/>
      <c r="B40" s="12"/>
    </row>
    <row r="41" spans="1:8" x14ac:dyDescent="0.2">
      <c r="A41" s="12"/>
      <c r="B41" s="12"/>
    </row>
    <row r="42" spans="1:8" x14ac:dyDescent="0.2">
      <c r="A42" s="12"/>
      <c r="B42" s="12"/>
    </row>
    <row r="43" spans="1:8" x14ac:dyDescent="0.2">
      <c r="A43" s="12"/>
      <c r="B43" s="12"/>
    </row>
    <row r="44" spans="1:8" x14ac:dyDescent="0.2">
      <c r="A44" s="12"/>
      <c r="B44" s="12"/>
    </row>
    <row r="45" spans="1:8" x14ac:dyDescent="0.2">
      <c r="A45" s="12"/>
      <c r="B45" s="12"/>
    </row>
    <row r="46" spans="1:8" x14ac:dyDescent="0.2">
      <c r="A46" s="12"/>
      <c r="B46" s="12"/>
    </row>
    <row r="47" spans="1:8" x14ac:dyDescent="0.2">
      <c r="A47" s="12"/>
      <c r="B47" s="12"/>
    </row>
    <row r="48" spans="1:8" x14ac:dyDescent="0.2">
      <c r="A48" s="12"/>
      <c r="B48" s="12"/>
    </row>
  </sheetData>
  <mergeCells count="10">
    <mergeCell ref="A33:B33"/>
    <mergeCell ref="A31:E31"/>
    <mergeCell ref="A28:C28"/>
    <mergeCell ref="A1:E1"/>
    <mergeCell ref="A7:B7"/>
    <mergeCell ref="B2:E2"/>
    <mergeCell ref="B3:E3"/>
    <mergeCell ref="B4:E4"/>
    <mergeCell ref="A6:E6"/>
    <mergeCell ref="A5:E5"/>
  </mergeCells>
  <printOptions gridLines="1"/>
  <pageMargins left="0.70866141732283472" right="0.70866141732283472" top="0.74803149606299213" bottom="0.74803149606299213" header="0.31496062992125984" footer="0.31496062992125984"/>
  <pageSetup paperSize="9" scale="65" fitToHeight="0"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6</vt:i4>
      </vt:variant>
    </vt:vector>
  </HeadingPairs>
  <TitlesOfParts>
    <vt:vector size="11" baseType="lpstr">
      <vt:lpstr>Guidance for agencies</vt:lpstr>
      <vt:lpstr>Travel</vt:lpstr>
      <vt:lpstr>Hospitality</vt:lpstr>
      <vt:lpstr>Gifts and Benefits</vt:lpstr>
      <vt:lpstr>All other  expenses</vt:lpstr>
      <vt:lpstr>'Guidance for agencies'!_ftnref1</vt:lpstr>
      <vt:lpstr>'All other  expenses'!Print_Area</vt:lpstr>
      <vt:lpstr>'Gifts and Benefits'!Print_Area</vt:lpstr>
      <vt:lpstr>'Guidance for agencies'!Print_Area</vt:lpstr>
      <vt:lpstr>Hospitality!Print_Area</vt:lpstr>
      <vt:lpstr>Travel!Print_Area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2017-06-13T23:11:03Z</dcterms:created>
  <dcterms:modified xsi:type="dcterms:W3CDTF">2018-07-27T04:35:26Z</dcterms:modified>
</cp:coreProperties>
</file>