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5200" windowHeight="11250" activeTab="1"/>
  </bookViews>
  <sheets>
    <sheet name="Guidance for agencies" sheetId="5" r:id="rId1"/>
    <sheet name="Travel" sheetId="1" r:id="rId2"/>
    <sheet name="Hospitality" sheetId="2" r:id="rId3"/>
    <sheet name="Gifts and Benefits" sheetId="4" r:id="rId4"/>
    <sheet name="All other  expenses" sheetId="3" r:id="rId5"/>
  </sheets>
  <definedNames>
    <definedName name="_ftn1" localSheetId="0">'Guidance for agencies'!#REF!</definedName>
    <definedName name="_ftnref1" localSheetId="0">'Guidance for agencies'!$A$28</definedName>
    <definedName name="_xlnm.Print_Area" localSheetId="4">'All other  expenses'!$A$1:$E$34</definedName>
    <definedName name="_xlnm.Print_Area" localSheetId="3">'Gifts and Benefits'!$A$1:$E$29</definedName>
    <definedName name="_xlnm.Print_Area" localSheetId="0">'Guidance for agencies'!$A$1:$A$43</definedName>
    <definedName name="_xlnm.Print_Area" localSheetId="2">Hospitality!$A$1:$F$20</definedName>
    <definedName name="_xlnm.Print_Area" localSheetId="1">Travel!$A$1:$D$112</definedName>
  </definedNames>
  <calcPr calcId="162913"/>
</workbook>
</file>

<file path=xl/calcChain.xml><?xml version="1.0" encoding="utf-8"?>
<calcChain xmlns="http://schemas.openxmlformats.org/spreadsheetml/2006/main">
  <c r="B102" i="1" l="1"/>
  <c r="B13" i="2"/>
  <c r="B16" i="1" l="1"/>
  <c r="B76" i="1" l="1"/>
  <c r="B19" i="1" l="1"/>
  <c r="B3" i="2" l="1"/>
  <c r="B24" i="3" l="1"/>
  <c r="D19" i="4"/>
  <c r="B4" i="3"/>
  <c r="B3" i="3"/>
  <c r="B2" i="3"/>
  <c r="B4" i="4"/>
  <c r="B3" i="4"/>
  <c r="B2" i="4"/>
  <c r="B4" i="2"/>
  <c r="B2" i="2"/>
  <c r="B90" i="1"/>
  <c r="B32" i="1"/>
  <c r="B103" i="1" l="1"/>
</calcChain>
</file>

<file path=xl/sharedStrings.xml><?xml version="1.0" encoding="utf-8"?>
<sst xmlns="http://schemas.openxmlformats.org/spreadsheetml/2006/main" count="413" uniqueCount="215">
  <si>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</si>
  <si>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</si>
  <si>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</si>
  <si>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</si>
  <si>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</si>
  <si>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</si>
  <si>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</si>
  <si>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</si>
  <si>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</si>
  <si>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</si>
  <si>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</si>
  <si>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</si>
  <si>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</si>
  <si>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</si>
  <si>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</si>
  <si>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How to present information</t>
  </si>
  <si>
    <t>Local Travel (within City, excluding travel to airport)</t>
  </si>
  <si>
    <t>DomesticTravel (within NZ, including travel to and from local airport)</t>
  </si>
  <si>
    <t>Nature (eg hotel, airfare, meals &amp; for how many people, other costs)</t>
  </si>
  <si>
    <t>Nature (eg hotel, airfares, taxis, meals &amp; for how many people, other costs)</t>
  </si>
  <si>
    <t>No. of items =</t>
  </si>
  <si>
    <t>Gifts  and hospitality</t>
  </si>
  <si>
    <t>** Include eg phone and data costs, subscriptions, membership fees, conference fees,  professional development costs, books and anything else</t>
  </si>
  <si>
    <t xml:space="preserve">Hospitality Offered to Third Parties </t>
  </si>
  <si>
    <t xml:space="preserve">Total  expenses </t>
  </si>
  <si>
    <t>Total gifts &amp; benefits</t>
  </si>
  <si>
    <t>Chief Executive Expense Disclosure</t>
  </si>
  <si>
    <t>Notes</t>
  </si>
  <si>
    <t>Date(s)</t>
  </si>
  <si>
    <t>*** e.g. subscription part of employment agreement, development as agreed with SSC</t>
  </si>
  <si>
    <t>Comment / explanation ***</t>
  </si>
  <si>
    <t>Cost (NZ$)
(exc GST / inc GST)***</t>
  </si>
  <si>
    <t>Cost ($)
(exc GST / inc GST)***</t>
  </si>
  <si>
    <t xml:space="preserve">Notes </t>
  </si>
  <si>
    <t>* Headings on following tabs will pre populate with what you enter on this tab</t>
  </si>
  <si>
    <t>*** Delete what's inapplicable.  Be consistent - all GST exclusive or all GST inclusive</t>
  </si>
  <si>
    <t>Offered by 
(who made the offer?)</t>
  </si>
  <si>
    <t>Nature ***</t>
  </si>
  <si>
    <t>Cost ($)****
(exc GST / inc GST)</t>
  </si>
  <si>
    <t>International Travel (including  travel within NZ at beginning and end of overseas trip)**</t>
  </si>
  <si>
    <t>** Group expenditure relating to each overseas trip</t>
  </si>
  <si>
    <t>Cost ($)
(exc GST / inc GST)**</t>
  </si>
  <si>
    <t>** Delete what's inapplicable.  Be consistent - all GST exclusive or all GST inclusive</t>
  </si>
  <si>
    <t>Description ** (e.g. event tickets,  etc)</t>
  </si>
  <si>
    <t xml:space="preserve">CEs disclose the expenses, gifts &amp; hospitality they have expended or been offered using this SSC Excel workbook. </t>
  </si>
  <si>
    <r>
      <rPr>
        <sz val="11"/>
        <rFont val="Arial"/>
        <family val="2"/>
      </rPr>
      <t>If you have any questions, contact the team at</t>
    </r>
    <r>
      <rPr>
        <u/>
        <sz val="11"/>
        <color theme="10"/>
        <rFont val="Arial"/>
        <family val="2"/>
      </rPr>
      <t xml:space="preserve"> ceexpenses@ssc.govt.nz</t>
    </r>
  </si>
  <si>
    <t>When and how often are disclosures made?</t>
  </si>
  <si>
    <r>
      <rPr>
        <u/>
        <sz val="11"/>
        <rFont val="Arial"/>
        <family val="2"/>
      </rPr>
      <t>Provide information using this SSC Excel workbook</t>
    </r>
    <r>
      <rPr>
        <sz val="11"/>
        <rFont val="Arial"/>
        <family val="2"/>
      </rPr>
      <t xml:space="preserve">.  </t>
    </r>
  </si>
  <si>
    <r>
      <rPr>
        <u/>
        <sz val="11"/>
        <rFont val="Arial"/>
        <family val="2"/>
      </rPr>
      <t>Ensure the disclosure is for the full reporting period</t>
    </r>
    <r>
      <rPr>
        <sz val="11"/>
        <rFont val="Arial"/>
        <family val="2"/>
      </rPr>
      <t>.  Include disclosures for Acting CEs.</t>
    </r>
  </si>
  <si>
    <r>
      <t xml:space="preserve">The sub totals and totals </t>
    </r>
    <r>
      <rPr>
        <sz val="11"/>
        <color theme="1"/>
        <rFont val="Arial"/>
        <family val="2"/>
      </rPr>
      <t>should appear automatically, once you add information to the rows above.  Insert more rows as you need.</t>
    </r>
  </si>
  <si>
    <t>Note this tab can  / should be deleted prior to uploading onto the agency website</t>
  </si>
  <si>
    <t>Sub totals and totals will appear automatically once you put information in rows above.</t>
  </si>
  <si>
    <t>Mark clearly if there is no information to disclose.</t>
  </si>
  <si>
    <t>Hospitality</t>
  </si>
  <si>
    <t>Gifts and Benefits over $50 annual value**</t>
  </si>
  <si>
    <t>** All gifts, invitations to events and other hospitality, of $50 or more in total value per year, offered to the CE by people external to the organisation</t>
  </si>
  <si>
    <t>Estimated value (NZ$)
(exc GST / inc GST)***</t>
  </si>
  <si>
    <t>*** Mark clearly if cost include GST or not. Be consistent - all GST exclusive or all GST inclusive</t>
  </si>
  <si>
    <t>Estimated total value will appear automatically once you put information in rows above.</t>
  </si>
  <si>
    <t>All other expenditure incurred by the chief executive that is not travel, hospitality or gifts</t>
  </si>
  <si>
    <t>All Other Expenses**</t>
  </si>
  <si>
    <t>Total cost will appear automatically once you put information in rows above.</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</si>
  <si>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</si>
  <si>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</si>
  <si>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t>
  </si>
  <si>
    <t>* Headings on this tab will be pre populated with what you enter on the Travel tab</t>
  </si>
  <si>
    <t>Purpose of trip (eg attending XYZ conference for 3 days)****</t>
  </si>
  <si>
    <t>Purpose (eg visiting district office for two days...) ****</t>
  </si>
  <si>
    <t>Purpose (eg meeting with Minister) ****</t>
  </si>
  <si>
    <t>**** Please include sufficient information to explain the trip and its costs including destination and duration.</t>
  </si>
  <si>
    <t>All hospitality expenses provided by the CE in the context of his/her job to anyone external to the Public Service or statutory Crown entities.</t>
  </si>
  <si>
    <t>Include items such as  invitations to functions and events, event tickets, gifts from overseas counterparts and commercial organisations (including that accepted by immediate family members).</t>
  </si>
  <si>
    <t>Comments</t>
  </si>
  <si>
    <t>A one-off offer of something worth $25 is not included, but if the offer is made more than once a year, it should be disclosed.</t>
  </si>
  <si>
    <t>The following is a summary from "Chief Executive Expense Disclosures: A Guide for Agency Staff".  Please read that in full first.</t>
  </si>
  <si>
    <t>The disclosures help CEs to demonstrate the values and behaviours expected of all public servants.</t>
  </si>
  <si>
    <t>The purpose of regular public disclosure of Chief Executive's (CE) expenses is to provide transparency and accountability for discretionary expenditure by CEs of Public Service departments and statutory Crown entities.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</si>
  <si>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</si>
  <si>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</si>
  <si>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</si>
  <si>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perfroming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</si>
  <si>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</si>
  <si>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</si>
  <si>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</si>
  <si>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</si>
  <si>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</si>
  <si>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Disclosed Information</t>
  </si>
  <si>
    <t>This workbook includes a tab for each of the following categories</t>
  </si>
  <si>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</si>
  <si>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</si>
  <si>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</si>
  <si>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</si>
  <si>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</si>
  <si>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</si>
  <si>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</si>
  <si>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t>The Disclosures webpage could be headed with a statement such as: “(This agency) is disclosing the Chief Executive’s expenses, gifts and hospitality as part of its commitment to transparency and accountability".</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</si>
  <si>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</si>
  <si>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</si>
  <si>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Disclosures cover the June 30 year and are expected to be published by July 31.</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</si>
  <si>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</si>
  <si>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</si>
  <si>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</si>
  <si>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</si>
  <si>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</si>
  <si>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r>
      <rPr>
        <u/>
        <sz val="11"/>
        <color theme="1"/>
        <rFont val="Arial"/>
        <family val="2"/>
      </rPr>
      <t>Uploading the workbook</t>
    </r>
    <r>
      <rPr>
        <sz val="11"/>
        <color theme="1"/>
        <rFont val="Arial"/>
        <family val="2"/>
      </rPr>
      <t xml:space="preserve"> - please ensure it is easy to find on your website.</t>
    </r>
  </si>
  <si>
    <r>
      <rPr>
        <u/>
        <sz val="10"/>
        <rFont val="Arial"/>
        <family val="2"/>
      </rPr>
      <t>For help with publishing on data.govt contact</t>
    </r>
    <r>
      <rPr>
        <u/>
        <sz val="10"/>
        <color theme="10"/>
        <rFont val="Arial"/>
        <family val="2"/>
      </rPr>
      <t xml:space="preserve"> info@data.govt.nz.</t>
    </r>
  </si>
  <si>
    <t>Unknown</t>
  </si>
  <si>
    <t>Dinner with Chief Justice of the USA</t>
  </si>
  <si>
    <t xml:space="preserve">Victoria University </t>
  </si>
  <si>
    <t>Dinner with Barry Quirk &amp; Katherine Kerswell</t>
  </si>
  <si>
    <t>Building Relationships</t>
  </si>
  <si>
    <t>Zibibbo Wellington</t>
  </si>
  <si>
    <t>Dinner for delegates</t>
  </si>
  <si>
    <t>National Security and Public Management Meetings with international counterparts</t>
  </si>
  <si>
    <t xml:space="preserve">Flights - Wellington/Christchurch/ Wellington </t>
  </si>
  <si>
    <t>Flights - Wellington/ Auckland/ Wellington</t>
  </si>
  <si>
    <t>27/08/17 to 31/08/17</t>
  </si>
  <si>
    <t>31/08/17 to 01/09/17</t>
  </si>
  <si>
    <t>02/09/17 to 06/09/17</t>
  </si>
  <si>
    <t>British High Commission</t>
  </si>
  <si>
    <t>State Dinner - President of Ireland</t>
  </si>
  <si>
    <t>Governor General</t>
  </si>
  <si>
    <t>Accompanying PM to Australia</t>
  </si>
  <si>
    <t>State Dinner - President of Germany</t>
  </si>
  <si>
    <t>Victoria University Distinguished Alumni Awards Dinner</t>
  </si>
  <si>
    <t>NZ Law Foundation Annual Awards Dinner</t>
  </si>
  <si>
    <t>NZ Law Foundation</t>
  </si>
  <si>
    <t>TransTasman Central Agencies Dinner</t>
  </si>
  <si>
    <t>Hippopotamus Wellington</t>
  </si>
  <si>
    <t>1 July 2017 to 30 June 2018 (or specify applicable part year)*</t>
  </si>
  <si>
    <t>Andrew Kibblewhite</t>
  </si>
  <si>
    <t xml:space="preserve">Department of the Prime Minister &amp; Cabinet </t>
  </si>
  <si>
    <t>Flight - Wellington/Christchurch/
Wellington</t>
  </si>
  <si>
    <t>Flight - Wellington/Auckland/
Wellington</t>
  </si>
  <si>
    <t>Waitangi Day events; 178th Anniversary of the signing of the Treaty of Waitangi</t>
  </si>
  <si>
    <t>Flight - Wellington / Auckland/ Kerekeri</t>
  </si>
  <si>
    <t>Waitangi Day Trip</t>
  </si>
  <si>
    <t>Flights - Wellington/Auckland/
Wellington</t>
  </si>
  <si>
    <t>Accommodation Copthorne Hotel, Kerikeri</t>
  </si>
  <si>
    <t>Professional Development programme</t>
  </si>
  <si>
    <t>Wellington</t>
  </si>
  <si>
    <t>Accom - San Francisco - Doubletree by Hilton Hotel San Francisco Airport</t>
  </si>
  <si>
    <t>Accom - Ottawa - Lord Elgin Hotel</t>
  </si>
  <si>
    <t>Meals in Washington</t>
  </si>
  <si>
    <t>Meals in London</t>
  </si>
  <si>
    <t>Laundry service in London</t>
  </si>
  <si>
    <t>Meals in Ottawa</t>
  </si>
  <si>
    <t>Meal in Singapore</t>
  </si>
  <si>
    <t>Meals in San Francisco</t>
  </si>
  <si>
    <t xml:space="preserve">Accomodation in Singapore - Shangri La </t>
  </si>
  <si>
    <t>Taxi in London</t>
  </si>
  <si>
    <t>Flight - Wellington/Auckland/Sydney/
Auckland/Wellington including travel agent fees</t>
  </si>
  <si>
    <t>Flight - WLG/AKL/Singapore/CHC/WLG including travel agent fees</t>
  </si>
  <si>
    <t>Taxi in Singapore</t>
  </si>
  <si>
    <t>ESTA Visa - USA</t>
  </si>
  <si>
    <t>Canadian Visa</t>
  </si>
  <si>
    <t xml:space="preserve">FEDEX Courier </t>
  </si>
  <si>
    <t>Washington</t>
  </si>
  <si>
    <t>London Drs</t>
  </si>
  <si>
    <t>Medical appointment</t>
  </si>
  <si>
    <t>London</t>
  </si>
  <si>
    <t>Trade Kitchen Wellington</t>
  </si>
  <si>
    <t>Paid for own share of dinner</t>
  </si>
  <si>
    <t>Breakfast for two people</t>
  </si>
  <si>
    <t>38/03/2018</t>
  </si>
  <si>
    <t>Meals in Christchurch</t>
  </si>
  <si>
    <t>Parking at Wellington airport</t>
  </si>
  <si>
    <t xml:space="preserve">Two bottles of wine </t>
  </si>
  <si>
    <t>Singaporean High Commissioner</t>
  </si>
  <si>
    <t>Accepted with delivery - disposal at office drinks</t>
  </si>
  <si>
    <t>Central/Local Government Dinner</t>
  </si>
  <si>
    <t>Accom - Singapore - Carlton Hotel Singapore</t>
  </si>
  <si>
    <t>Accommodation at Sofitel Darling Harbour
[RNZAF flight with PM's travel party]</t>
  </si>
  <si>
    <t>Phone and data charges</t>
  </si>
  <si>
    <t xml:space="preserve"> </t>
  </si>
  <si>
    <t>Speaking at Global Governance Summit</t>
  </si>
  <si>
    <t>Meals and incidentals</t>
  </si>
  <si>
    <t>Hosted 4 people in Washington</t>
  </si>
  <si>
    <t>Accom - Washington - The Westin</t>
  </si>
  <si>
    <t>Accom - London - The Trafalgar Hotel</t>
  </si>
  <si>
    <t>Transport</t>
  </si>
  <si>
    <t>Trip to Christchurch</t>
  </si>
  <si>
    <t xml:space="preserve">Taxi        </t>
  </si>
  <si>
    <t xml:space="preserve">Taxi </t>
  </si>
  <si>
    <t>Trip to Auckland</t>
  </si>
  <si>
    <t xml:space="preserve">Taxi       </t>
  </si>
  <si>
    <t xml:space="preserve">Taxi            </t>
  </si>
  <si>
    <t>Taxi</t>
  </si>
  <si>
    <t xml:space="preserve">Taxi           </t>
  </si>
  <si>
    <t xml:space="preserve">Taxi  </t>
  </si>
  <si>
    <t>Flight - KeriKeri/Auckland/
Wellington</t>
  </si>
  <si>
    <t>Skybus transport in Auckland</t>
  </si>
  <si>
    <t>Accommodation - Novotel</t>
  </si>
  <si>
    <t>Flight - Wellington/Christchurch/ Wellington</t>
  </si>
  <si>
    <t>Accommodation - Citylife Hotel</t>
  </si>
  <si>
    <t>26/08/17 to 09/09/17</t>
  </si>
  <si>
    <t>4/02/18 to 6/02/18</t>
  </si>
  <si>
    <t>7/06/18 to 8/06/18</t>
  </si>
  <si>
    <t xml:space="preserve">Flight - Wellington/Christchurch/ Wellington
</t>
  </si>
  <si>
    <t>Flights - Wellington/Christchurch/
Wellington</t>
  </si>
  <si>
    <t>Breakfast meeting with Australian counterpart</t>
  </si>
  <si>
    <t>Own share of dinner for Chief Executives</t>
  </si>
  <si>
    <t>Third parties include people and organisations external to the public service or statutory Crown entities.</t>
  </si>
  <si>
    <t>Returning documents/collateral from US visit to NZ</t>
  </si>
  <si>
    <t>September 2017</t>
  </si>
  <si>
    <t>September - November 2017</t>
  </si>
  <si>
    <t>Flights - WLG/AKL | AKL/SFO | SFO/DCA | DCA/YOW | YOW/LHR |LHR/SIN | SIN/AKL |AKL/WLG (including travel agent fees)</t>
  </si>
  <si>
    <t>Meal</t>
  </si>
  <si>
    <t>Government House</t>
  </si>
  <si>
    <t>Japenese Residence</t>
  </si>
  <si>
    <t>Pukeahu National War Memorial Park</t>
  </si>
  <si>
    <t>British Residence</t>
  </si>
  <si>
    <t>Lunch</t>
  </si>
  <si>
    <t>Dinner</t>
  </si>
  <si>
    <t>Director General, Office of National Intelligence,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</si>
</sst>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quot;$&quot;#,##0.00"/>
  </numFmts>
  <fonts count="32" x14ac:knownFonts="1">
    <font>
      <sz val="10"/>
      <color theme="1"/>
      <name val="Arial"/>
      <family val="2"/>
    </font>
    <font>
      <sz val="11"/>
      <color theme="1"/>
      <name val="Calibri"/>
      <family val="2"/>
      <scheme val="minor"/>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
      <sz val="10"/>
      <color theme="1"/>
      <name val="Arial"/>
      <family val="2"/>
    </font>
    <font>
      <b/>
      <sz val="10"/>
      <color rgb="FFFF0000"/>
      <name val="Arial"/>
      <family val="2"/>
    </font>
    <font>
      <sz val="11"/>
      <color rgb="FF000000"/>
      <name val="Calibri"/>
      <family val="2"/>
      <scheme val="minor"/>
    </font>
    <font>
      <sz val="10"/>
      <color rgb="FF000000"/>
      <name val="Arial"/>
      <family val="2"/>
    </font>
  </fonts>
  <fills count="10">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20" fillId="0" borderId="0" applyNumberFormat="0" applyFill="0" applyBorder="0" applyAlignment="0" applyProtection="0"/>
    <xf numFmtId="0" fontId="2" fillId="0" borderId="0"/>
    <xf numFmtId="0" fontId="1" fillId="0" borderId="0"/>
    <xf numFmtId="164" fontId="28" fillId="0" borderId="0" applyFont="0" applyFill="0" applyBorder="0" applyAlignment="0" applyProtection="0"/>
  </cellStyleXfs>
  <cellXfs count="205">
    <xf numFmtId="0" fontId="0" fillId="0" borderId="0" xfId="0"/>
    <xf numFmtId="0" fontId="0" fillId="0" borderId="0" xfId="0" applyAlignment="1">
      <alignment wrapText="1"/>
    </xf>
    <xf numFmtId="0" fontId="3" fillId="0" borderId="2" xfId="0" applyFont="1" applyBorder="1" applyAlignment="1">
      <alignment wrapText="1"/>
    </xf>
    <xf numFmtId="0" fontId="3" fillId="0" borderId="0" xfId="0" applyFont="1" applyBorder="1" applyAlignment="1">
      <alignment wrapText="1"/>
    </xf>
    <xf numFmtId="0" fontId="4" fillId="0" borderId="0" xfId="0" applyFont="1" applyFill="1" applyBorder="1" applyAlignment="1">
      <alignment wrapText="1"/>
    </xf>
    <xf numFmtId="0" fontId="5" fillId="4"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3" fillId="0" borderId="8" xfId="0" applyFont="1" applyBorder="1" applyAlignment="1">
      <alignment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5"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9" xfId="0" applyFont="1" applyBorder="1" applyAlignment="1">
      <alignment wrapText="1"/>
    </xf>
    <xf numFmtId="0" fontId="5" fillId="4" borderId="5" xfId="0" applyFont="1" applyFill="1" applyBorder="1" applyAlignment="1">
      <alignment wrapText="1"/>
    </xf>
    <xf numFmtId="0" fontId="3"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5" fillId="4" borderId="4" xfId="0" applyFont="1" applyFill="1" applyBorder="1" applyAlignment="1">
      <alignment vertical="center" wrapText="1" readingOrder="1"/>
    </xf>
    <xf numFmtId="0" fontId="8" fillId="0" borderId="0" xfId="0" applyFont="1" applyBorder="1" applyAlignment="1">
      <alignment wrapText="1"/>
    </xf>
    <xf numFmtId="0" fontId="8" fillId="0" borderId="9" xfId="0" applyFont="1" applyBorder="1" applyAlignment="1">
      <alignment wrapText="1"/>
    </xf>
    <xf numFmtId="0" fontId="8" fillId="0" borderId="6" xfId="0" applyFont="1" applyBorder="1" applyAlignment="1">
      <alignment wrapText="1"/>
    </xf>
    <xf numFmtId="0" fontId="8" fillId="0" borderId="0" xfId="0" applyFont="1" applyBorder="1"/>
    <xf numFmtId="0" fontId="0" fillId="2" borderId="6" xfId="0" applyFont="1" applyFill="1" applyBorder="1" applyAlignment="1">
      <alignment wrapText="1"/>
    </xf>
    <xf numFmtId="0" fontId="7" fillId="2" borderId="9" xfId="0" applyFont="1" applyFill="1" applyBorder="1" applyAlignment="1">
      <alignment vertical="center" wrapText="1" readingOrder="1"/>
    </xf>
    <xf numFmtId="0" fontId="0" fillId="0" borderId="0" xfId="0" applyBorder="1" applyAlignment="1">
      <alignment vertical="top" wrapText="1"/>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0" fillId="0" borderId="0" xfId="0" applyAlignment="1">
      <alignment vertical="center" wrapText="1"/>
    </xf>
    <xf numFmtId="0" fontId="7" fillId="5" borderId="7" xfId="0" applyFont="1" applyFill="1" applyBorder="1" applyAlignment="1">
      <alignment vertical="center" readingOrder="1"/>
    </xf>
    <xf numFmtId="0" fontId="8" fillId="0" borderId="9" xfId="0" applyFont="1" applyBorder="1" applyAlignment="1">
      <alignment wrapText="1"/>
    </xf>
    <xf numFmtId="0" fontId="8" fillId="0" borderId="0" xfId="0" applyFont="1" applyBorder="1" applyAlignment="1">
      <alignment wrapText="1"/>
    </xf>
    <xf numFmtId="0" fontId="8" fillId="0" borderId="6" xfId="0" applyFont="1" applyBorder="1" applyAlignment="1">
      <alignment wrapText="1"/>
    </xf>
    <xf numFmtId="0" fontId="6" fillId="7" borderId="12" xfId="0" applyFont="1" applyFill="1" applyBorder="1" applyAlignment="1">
      <alignment vertical="center" wrapText="1" readingOrder="1"/>
    </xf>
    <xf numFmtId="0" fontId="9" fillId="0" borderId="0" xfId="0" applyFont="1" applyBorder="1" applyAlignment="1">
      <alignment vertical="center" wrapText="1" readingOrder="1"/>
    </xf>
    <xf numFmtId="0" fontId="10" fillId="0" borderId="0" xfId="0" applyFont="1" applyBorder="1" applyAlignment="1">
      <alignment vertical="center" wrapText="1" readingOrder="1"/>
    </xf>
    <xf numFmtId="0" fontId="16" fillId="0" borderId="0" xfId="0" applyFont="1" applyBorder="1"/>
    <xf numFmtId="0" fontId="13" fillId="0" borderId="0" xfId="0" applyFont="1" applyAlignment="1">
      <alignment horizontal="justify" vertical="center"/>
    </xf>
    <xf numFmtId="0" fontId="21" fillId="0" borderId="0" xfId="0" applyFont="1"/>
    <xf numFmtId="0" fontId="22" fillId="0" borderId="0" xfId="0" applyFont="1" applyAlignment="1">
      <alignment horizontal="justify" vertical="center"/>
    </xf>
    <xf numFmtId="0" fontId="21" fillId="0" borderId="0" xfId="0" applyFont="1" applyAlignment="1">
      <alignment horizontal="justify" vertical="center"/>
    </xf>
    <xf numFmtId="0" fontId="21" fillId="0" borderId="0" xfId="1" applyFont="1" applyAlignment="1">
      <alignment horizontal="justify" vertical="center"/>
    </xf>
    <xf numFmtId="0" fontId="21" fillId="0" borderId="0" xfId="0" applyFont="1" applyAlignment="1">
      <alignment horizontal="left" vertical="center" wrapText="1"/>
    </xf>
    <xf numFmtId="0" fontId="13" fillId="0" borderId="0" xfId="0" applyFont="1" applyAlignment="1">
      <alignment wrapText="1"/>
    </xf>
    <xf numFmtId="0" fontId="21" fillId="0" borderId="0" xfId="0" applyFont="1" applyAlignment="1">
      <alignment horizontal="center"/>
    </xf>
    <xf numFmtId="0" fontId="22" fillId="9" borderId="0" xfId="0" applyFont="1" applyFill="1" applyAlignment="1">
      <alignment horizontal="center" vertical="center"/>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12" fillId="0" borderId="9" xfId="0" applyFont="1" applyFill="1" applyBorder="1" applyAlignment="1">
      <alignment vertical="center" readingOrder="1"/>
    </xf>
    <xf numFmtId="0" fontId="12" fillId="0" borderId="0" xfId="0" applyFont="1" applyFill="1" applyBorder="1" applyAlignment="1">
      <alignment vertical="center" readingOrder="1"/>
    </xf>
    <xf numFmtId="0" fontId="24" fillId="0" borderId="0" xfId="0" applyFont="1" applyAlignment="1">
      <alignment horizontal="justify" vertical="center"/>
    </xf>
    <xf numFmtId="0" fontId="3" fillId="0" borderId="3" xfId="0" applyFont="1" applyBorder="1" applyAlignment="1">
      <alignment wrapText="1"/>
    </xf>
    <xf numFmtId="0" fontId="0" fillId="0" borderId="3" xfId="0" applyBorder="1" applyAlignment="1">
      <alignment wrapText="1"/>
    </xf>
    <xf numFmtId="0" fontId="0" fillId="0" borderId="1" xfId="0" applyBorder="1" applyAlignment="1">
      <alignment vertical="top" wrapText="1"/>
    </xf>
    <xf numFmtId="0" fontId="3" fillId="8" borderId="7" xfId="0" applyFont="1" applyFill="1" applyBorder="1" applyAlignment="1">
      <alignment vertical="center" wrapText="1"/>
    </xf>
    <xf numFmtId="0" fontId="0" fillId="0" borderId="0" xfId="0" applyBorder="1" applyAlignment="1">
      <alignment wrapText="1"/>
    </xf>
    <xf numFmtId="0" fontId="7"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5" fontId="3" fillId="8" borderId="2" xfId="0" applyNumberFormat="1" applyFont="1" applyFill="1" applyBorder="1" applyAlignment="1">
      <alignment vertical="center"/>
    </xf>
    <xf numFmtId="165" fontId="8" fillId="8" borderId="2" xfId="0" applyNumberFormat="1" applyFont="1" applyFill="1" applyBorder="1" applyAlignment="1">
      <alignment vertical="center" wrapText="1"/>
    </xf>
    <xf numFmtId="165" fontId="3" fillId="5" borderId="2" xfId="0" applyNumberFormat="1" applyFont="1" applyFill="1" applyBorder="1" applyAlignment="1">
      <alignment vertical="center"/>
    </xf>
    <xf numFmtId="165" fontId="7" fillId="5" borderId="2" xfId="0" applyNumberFormat="1" applyFont="1" applyFill="1" applyBorder="1" applyAlignment="1">
      <alignment vertical="center" wrapText="1" readingOrder="1"/>
    </xf>
    <xf numFmtId="165" fontId="7" fillId="2" borderId="0" xfId="0" applyNumberFormat="1" applyFont="1" applyFill="1" applyBorder="1" applyAlignment="1">
      <alignment vertical="center" wrapText="1" readingOrder="1"/>
    </xf>
    <xf numFmtId="0" fontId="8" fillId="0" borderId="7" xfId="0" applyFont="1" applyBorder="1" applyAlignment="1">
      <alignment wrapText="1"/>
    </xf>
    <xf numFmtId="0" fontId="25" fillId="0" borderId="0"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13" fillId="0" borderId="0" xfId="0" applyFont="1"/>
    <xf numFmtId="0" fontId="26" fillId="0" borderId="0" xfId="1" applyFont="1"/>
    <xf numFmtId="0" fontId="14" fillId="0" borderId="0" xfId="0" applyFont="1" applyAlignment="1">
      <alignment horizontal="justify" vertical="center"/>
    </xf>
    <xf numFmtId="0" fontId="0" fillId="0" borderId="0" xfId="0" applyBorder="1" applyAlignment="1">
      <alignment vertical="top"/>
    </xf>
    <xf numFmtId="0" fontId="0" fillId="0" borderId="0" xfId="0" applyFont="1" applyBorder="1" applyAlignment="1">
      <alignment horizontal="justify" vertical="center"/>
    </xf>
    <xf numFmtId="0" fontId="0" fillId="0" borderId="6" xfId="0" applyFont="1" applyBorder="1" applyAlignment="1">
      <alignment horizontal="justify" vertical="center"/>
    </xf>
    <xf numFmtId="0" fontId="8" fillId="0" borderId="4" xfId="0" applyFont="1" applyBorder="1" applyAlignment="1">
      <alignment wrapText="1"/>
    </xf>
    <xf numFmtId="0" fontId="8" fillId="0" borderId="3" xfId="0" applyFont="1" applyBorder="1" applyAlignment="1">
      <alignment wrapText="1"/>
    </xf>
    <xf numFmtId="0" fontId="8" fillId="0" borderId="5" xfId="0" applyFont="1" applyBorder="1" applyAlignment="1">
      <alignment wrapText="1"/>
    </xf>
    <xf numFmtId="0" fontId="8" fillId="0" borderId="10" xfId="0" applyFont="1" applyBorder="1" applyAlignment="1">
      <alignment wrapText="1"/>
    </xf>
    <xf numFmtId="0" fontId="8" fillId="0" borderId="1" xfId="0" applyFont="1" applyBorder="1" applyAlignment="1">
      <alignment wrapText="1"/>
    </xf>
    <xf numFmtId="0" fontId="8" fillId="0" borderId="11" xfId="0" applyFont="1" applyBorder="1" applyAlignment="1">
      <alignment wrapText="1"/>
    </xf>
    <xf numFmtId="0" fontId="0" fillId="0" borderId="4" xfId="0" applyFont="1" applyBorder="1"/>
    <xf numFmtId="0" fontId="0" fillId="0" borderId="3" xfId="0" applyFont="1" applyBorder="1" applyAlignment="1">
      <alignment wrapText="1"/>
    </xf>
    <xf numFmtId="0" fontId="0" fillId="0" borderId="5" xfId="0" applyFont="1" applyBorder="1" applyAlignment="1">
      <alignment wrapText="1"/>
    </xf>
    <xf numFmtId="0" fontId="0" fillId="0" borderId="10" xfId="0" applyFont="1" applyBorder="1"/>
    <xf numFmtId="0" fontId="0" fillId="0" borderId="1" xfId="0" applyFont="1" applyBorder="1" applyAlignment="1">
      <alignment wrapText="1"/>
    </xf>
    <xf numFmtId="0" fontId="0" fillId="0" borderId="11" xfId="0" applyFont="1" applyBorder="1" applyAlignment="1">
      <alignment wrapText="1"/>
    </xf>
    <xf numFmtId="0" fontId="0" fillId="2" borderId="11" xfId="0" applyFont="1" applyFill="1" applyBorder="1" applyAlignment="1">
      <alignment wrapText="1"/>
    </xf>
    <xf numFmtId="0" fontId="0" fillId="0" borderId="0" xfId="0" applyBorder="1" applyAlignment="1">
      <alignment wrapText="1"/>
    </xf>
    <xf numFmtId="0" fontId="20" fillId="0" borderId="0" xfId="1" applyAlignment="1">
      <alignment horizontal="justify" vertical="center"/>
    </xf>
    <xf numFmtId="0" fontId="0" fillId="0" borderId="0" xfId="0" applyFill="1" applyAlignment="1">
      <alignment wrapText="1"/>
    </xf>
    <xf numFmtId="0" fontId="29" fillId="0" borderId="0" xfId="0" applyFont="1" applyAlignment="1">
      <alignment horizontal="center" wrapText="1"/>
    </xf>
    <xf numFmtId="0" fontId="3" fillId="0" borderId="12" xfId="0" applyFont="1" applyBorder="1" applyAlignment="1">
      <alignment vertical="center" wrapText="1"/>
    </xf>
    <xf numFmtId="0" fontId="4" fillId="3" borderId="8" xfId="0" applyFont="1" applyFill="1" applyBorder="1" applyAlignment="1">
      <alignment wrapText="1"/>
    </xf>
    <xf numFmtId="14" fontId="0" fillId="0" borderId="12" xfId="0" applyNumberFormat="1" applyBorder="1" applyAlignment="1">
      <alignment vertical="top" wrapText="1"/>
    </xf>
    <xf numFmtId="0" fontId="0" fillId="0" borderId="12" xfId="0" applyBorder="1" applyAlignment="1">
      <alignment vertical="top" wrapText="1"/>
    </xf>
    <xf numFmtId="0" fontId="3" fillId="0" borderId="7" xfId="0" applyFont="1" applyFill="1" applyBorder="1" applyAlignment="1">
      <alignment vertical="center" wrapText="1"/>
    </xf>
    <xf numFmtId="165" fontId="3" fillId="0" borderId="2" xfId="0" applyNumberFormat="1" applyFont="1" applyFill="1" applyBorder="1" applyAlignment="1">
      <alignment vertical="center"/>
    </xf>
    <xf numFmtId="165" fontId="8" fillId="0" borderId="2" xfId="0" applyNumberFormat="1" applyFont="1" applyFill="1" applyBorder="1" applyAlignment="1">
      <alignment vertical="center" wrapText="1"/>
    </xf>
    <xf numFmtId="0" fontId="4" fillId="6" borderId="8" xfId="0" applyFont="1" applyFill="1" applyBorder="1" applyAlignment="1">
      <alignment wrapText="1"/>
    </xf>
    <xf numFmtId="0" fontId="29" fillId="0" borderId="9" xfId="0" applyFont="1" applyBorder="1" applyAlignment="1">
      <alignment horizontal="center" vertical="center" wrapText="1"/>
    </xf>
    <xf numFmtId="14" fontId="0" fillId="0" borderId="12" xfId="0" applyNumberFormat="1" applyFont="1" applyFill="1" applyBorder="1" applyAlignment="1">
      <alignment vertical="top" wrapText="1"/>
    </xf>
    <xf numFmtId="14" fontId="31" fillId="0" borderId="12" xfId="0" applyNumberFormat="1" applyFont="1" applyFill="1" applyBorder="1" applyAlignment="1">
      <alignment horizontal="right" vertical="top"/>
    </xf>
    <xf numFmtId="0" fontId="30" fillId="0" borderId="0" xfId="3" applyFont="1" applyFill="1" applyBorder="1" applyAlignment="1">
      <alignment vertical="top"/>
    </xf>
    <xf numFmtId="0" fontId="30" fillId="0" borderId="0" xfId="0" applyFont="1" applyBorder="1" applyAlignment="1">
      <alignment vertical="top"/>
    </xf>
    <xf numFmtId="0" fontId="30" fillId="0" borderId="0" xfId="3" applyFont="1" applyBorder="1" applyAlignment="1">
      <alignment vertical="top"/>
    </xf>
    <xf numFmtId="0" fontId="3" fillId="0" borderId="8" xfId="0" applyFont="1" applyBorder="1" applyAlignment="1">
      <alignment vertical="center" wrapText="1"/>
    </xf>
    <xf numFmtId="0" fontId="0" fillId="0" borderId="12" xfId="0" applyFont="1" applyFill="1" applyBorder="1" applyAlignment="1">
      <alignment vertical="top" wrapText="1"/>
    </xf>
    <xf numFmtId="14" fontId="31" fillId="0" borderId="12" xfId="3" applyNumberFormat="1" applyFont="1" applyFill="1" applyBorder="1" applyAlignment="1">
      <alignment horizontal="right" vertical="top"/>
    </xf>
    <xf numFmtId="14" fontId="0" fillId="0" borderId="12" xfId="0" applyNumberFormat="1" applyFont="1" applyFill="1" applyBorder="1" applyAlignment="1">
      <alignment horizontal="right" vertical="top" wrapText="1"/>
    </xf>
    <xf numFmtId="14" fontId="30" fillId="0" borderId="12" xfId="3" applyNumberFormat="1" applyFont="1" applyFill="1" applyBorder="1" applyAlignment="1">
      <alignment horizontal="right" vertical="top"/>
    </xf>
    <xf numFmtId="14" fontId="30" fillId="0" borderId="12" xfId="3" applyNumberFormat="1" applyFont="1" applyBorder="1" applyAlignment="1">
      <alignment horizontal="right" vertical="top"/>
    </xf>
    <xf numFmtId="0" fontId="0" fillId="0" borderId="12" xfId="0" applyBorder="1" applyAlignment="1">
      <alignment horizontal="right" vertical="top" wrapText="1"/>
    </xf>
    <xf numFmtId="14" fontId="0" fillId="0" borderId="12" xfId="0" applyNumberFormat="1" applyBorder="1" applyAlignment="1">
      <alignment horizontal="right" vertical="top" wrapText="1"/>
    </xf>
    <xf numFmtId="0" fontId="0" fillId="0" borderId="0" xfId="0" applyBorder="1" applyAlignment="1">
      <alignment wrapText="1"/>
    </xf>
    <xf numFmtId="0" fontId="0" fillId="0" borderId="0" xfId="0" applyFont="1" applyBorder="1" applyAlignment="1">
      <alignment horizontal="justify" vertical="center"/>
    </xf>
    <xf numFmtId="14" fontId="0" fillId="0" borderId="0" xfId="0" applyNumberFormat="1"/>
    <xf numFmtId="0" fontId="0" fillId="0" borderId="9" xfId="0" applyFont="1" applyBorder="1"/>
    <xf numFmtId="0" fontId="8" fillId="0" borderId="6" xfId="0" applyFont="1" applyBorder="1"/>
    <xf numFmtId="0" fontId="0" fillId="0" borderId="13" xfId="0" applyFont="1" applyBorder="1" applyAlignment="1">
      <alignment wrapText="1"/>
    </xf>
    <xf numFmtId="0" fontId="8" fillId="0" borderId="13" xfId="0" applyFont="1" applyBorder="1" applyAlignment="1">
      <alignment wrapText="1"/>
    </xf>
    <xf numFmtId="0" fontId="3" fillId="0" borderId="13" xfId="0" applyFont="1" applyBorder="1" applyAlignment="1">
      <alignment wrapText="1"/>
    </xf>
    <xf numFmtId="0" fontId="8" fillId="5" borderId="2" xfId="0" applyFont="1" applyFill="1" applyBorder="1" applyAlignment="1">
      <alignment vertical="center" wrapText="1"/>
    </xf>
    <xf numFmtId="0" fontId="0" fillId="5" borderId="2" xfId="0" applyFont="1" applyFill="1" applyBorder="1" applyAlignment="1"/>
    <xf numFmtId="165" fontId="8" fillId="5" borderId="2" xfId="0" applyNumberFormat="1" applyFont="1" applyFill="1" applyBorder="1" applyAlignment="1">
      <alignment vertical="center" wrapText="1"/>
    </xf>
    <xf numFmtId="0" fontId="0" fillId="5" borderId="8" xfId="0" applyFont="1" applyFill="1" applyBorder="1" applyAlignment="1">
      <alignment wrapText="1"/>
    </xf>
    <xf numFmtId="0" fontId="7" fillId="2" borderId="10" xfId="0" applyFont="1" applyFill="1" applyBorder="1" applyAlignment="1">
      <alignment vertical="center" wrapText="1" readingOrder="1"/>
    </xf>
    <xf numFmtId="165" fontId="7" fillId="2" borderId="1" xfId="0" applyNumberFormat="1" applyFont="1" applyFill="1" applyBorder="1" applyAlignment="1">
      <alignment vertical="center" wrapText="1" readingOrder="1"/>
    </xf>
    <xf numFmtId="0" fontId="0" fillId="2" borderId="1" xfId="0" applyFont="1" applyFill="1" applyBorder="1" applyAlignment="1"/>
    <xf numFmtId="0" fontId="0" fillId="2" borderId="1" xfId="0" applyFont="1" applyFill="1" applyBorder="1" applyAlignment="1">
      <alignment wrapText="1"/>
    </xf>
    <xf numFmtId="0" fontId="3" fillId="0" borderId="9" xfId="0" applyFont="1" applyBorder="1" applyAlignment="1">
      <alignment vertical="center" wrapText="1"/>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0" fillId="0" borderId="1" xfId="0" applyFont="1" applyBorder="1" applyAlignment="1">
      <alignment horizontal="justify" vertical="center"/>
    </xf>
    <xf numFmtId="0" fontId="0" fillId="0" borderId="11" xfId="0" applyFont="1" applyBorder="1" applyAlignment="1">
      <alignment horizontal="justify" vertical="center"/>
    </xf>
    <xf numFmtId="0" fontId="0" fillId="0" borderId="12" xfId="0" applyFill="1" applyBorder="1" applyAlignment="1">
      <alignment horizontal="right" vertical="top" wrapText="1"/>
    </xf>
    <xf numFmtId="164" fontId="0" fillId="0" borderId="12" xfId="4" applyFont="1" applyBorder="1" applyAlignment="1">
      <alignment vertical="top" wrapText="1"/>
    </xf>
    <xf numFmtId="0" fontId="0" fillId="0" borderId="12" xfId="0" applyFill="1" applyBorder="1" applyAlignment="1">
      <alignment vertical="top" wrapText="1"/>
    </xf>
    <xf numFmtId="0" fontId="3" fillId="0" borderId="12" xfId="0" applyFont="1" applyBorder="1" applyAlignment="1">
      <alignment wrapText="1"/>
    </xf>
    <xf numFmtId="4" fontId="0" fillId="0" borderId="0" xfId="0" applyNumberFormat="1" applyFill="1"/>
    <xf numFmtId="0" fontId="0" fillId="0" borderId="0" xfId="0" applyFont="1" applyFill="1"/>
    <xf numFmtId="164" fontId="0" fillId="0" borderId="12" xfId="4" applyFont="1" applyBorder="1" applyAlignment="1">
      <alignment horizontal="left" vertical="top" wrapText="1"/>
    </xf>
    <xf numFmtId="164" fontId="0" fillId="0" borderId="12" xfId="4" applyFont="1" applyBorder="1" applyAlignment="1">
      <alignment horizontal="right" vertical="top" wrapText="1"/>
    </xf>
    <xf numFmtId="0" fontId="0" fillId="0" borderId="0" xfId="0" applyFont="1" applyAlignment="1">
      <alignment horizontal="justify" vertical="center"/>
    </xf>
    <xf numFmtId="0" fontId="25" fillId="0" borderId="1"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5" fillId="4" borderId="10" xfId="0" applyFont="1" applyFill="1" applyBorder="1" applyAlignment="1">
      <alignment vertical="center" wrapText="1" readingOrder="1"/>
    </xf>
    <xf numFmtId="0" fontId="5" fillId="4" borderId="1" xfId="0" applyFont="1" applyFill="1" applyBorder="1" applyAlignment="1">
      <alignment vertical="center" wrapText="1" readingOrder="1"/>
    </xf>
    <xf numFmtId="0" fontId="5" fillId="4" borderId="11" xfId="0" applyFont="1" applyFill="1" applyBorder="1" applyAlignment="1">
      <alignment vertical="center" wrapText="1" readingOrder="1"/>
    </xf>
    <xf numFmtId="0" fontId="9" fillId="0" borderId="12" xfId="0" applyFont="1" applyBorder="1" applyAlignment="1">
      <alignment vertical="center" wrapText="1" readingOrder="1"/>
    </xf>
    <xf numFmtId="0" fontId="10" fillId="0" borderId="12" xfId="0" applyFont="1" applyBorder="1" applyAlignment="1">
      <alignment vertical="center" wrapText="1" readingOrder="1"/>
    </xf>
    <xf numFmtId="0" fontId="17" fillId="0" borderId="7" xfId="0" applyFont="1" applyFill="1" applyBorder="1" applyAlignment="1">
      <alignment horizontal="center" vertical="center" wrapText="1" readingOrder="1"/>
    </xf>
    <xf numFmtId="0" fontId="18" fillId="0" borderId="2" xfId="0" applyFont="1" applyBorder="1" applyAlignment="1">
      <alignment horizontal="center" vertical="center" wrapText="1" readingOrder="1"/>
    </xf>
    <xf numFmtId="0" fontId="11" fillId="0" borderId="4" xfId="0" applyFont="1" applyFill="1" applyBorder="1" applyAlignment="1">
      <alignment horizontal="center" vertical="center" wrapText="1" readingOrder="1"/>
    </xf>
    <xf numFmtId="0" fontId="3" fillId="0" borderId="3" xfId="0" applyFont="1" applyFill="1" applyBorder="1" applyAlignment="1">
      <alignment horizontal="center" vertical="center" wrapText="1" readingOrder="1"/>
    </xf>
    <xf numFmtId="0" fontId="3" fillId="0" borderId="5" xfId="0" applyFont="1" applyFill="1" applyBorder="1" applyAlignment="1">
      <alignment horizontal="center" vertical="center" wrapText="1" readingOrder="1"/>
    </xf>
    <xf numFmtId="0" fontId="5" fillId="3" borderId="7" xfId="0" applyNumberFormat="1" applyFont="1" applyFill="1" applyBorder="1" applyAlignment="1">
      <alignment vertical="center" wrapText="1" readingOrder="1"/>
    </xf>
    <xf numFmtId="0" fontId="5" fillId="3" borderId="2" xfId="0" applyNumberFormat="1" applyFont="1" applyFill="1" applyBorder="1" applyAlignment="1">
      <alignment vertical="center" wrapText="1" readingOrder="1"/>
    </xf>
    <xf numFmtId="0" fontId="5" fillId="6" borderId="7" xfId="0" applyFont="1" applyFill="1" applyBorder="1" applyAlignment="1">
      <alignment vertical="center" readingOrder="1"/>
    </xf>
    <xf numFmtId="0" fontId="5" fillId="6" borderId="2" xfId="0" applyFont="1" applyFill="1" applyBorder="1" applyAlignment="1">
      <alignment vertical="center" readingOrder="1"/>
    </xf>
    <xf numFmtId="0" fontId="0" fillId="0" borderId="10" xfId="0" applyFont="1" applyBorder="1" applyAlignment="1">
      <alignment horizontal="justify" vertical="center"/>
    </xf>
    <xf numFmtId="0" fontId="0" fillId="0" borderId="1" xfId="0" applyFont="1" applyBorder="1" applyAlignment="1">
      <alignment horizontal="justify" vertical="center"/>
    </xf>
    <xf numFmtId="0" fontId="5" fillId="4" borderId="7" xfId="0" applyFont="1" applyFill="1" applyBorder="1" applyAlignment="1">
      <alignment horizontal="left" vertical="center" wrapText="1" readingOrder="1"/>
    </xf>
    <xf numFmtId="0" fontId="5" fillId="4" borderId="2" xfId="0" applyFont="1" applyFill="1" applyBorder="1" applyAlignment="1">
      <alignment horizontal="left" vertical="center" wrapText="1" readingOrder="1"/>
    </xf>
    <xf numFmtId="0" fontId="0" fillId="0" borderId="9" xfId="0" applyFont="1" applyBorder="1" applyAlignment="1">
      <alignment wrapText="1"/>
    </xf>
    <xf numFmtId="0" fontId="25" fillId="0" borderId="12" xfId="0" applyFont="1" applyBorder="1" applyAlignment="1">
      <alignment horizontal="center" vertical="center"/>
    </xf>
    <xf numFmtId="0" fontId="11"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0" fillId="0" borderId="9" xfId="0" applyFont="1" applyBorder="1" applyAlignment="1">
      <alignment vertical="top"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9" xfId="0" applyFont="1" applyBorder="1" applyAlignment="1"/>
    <xf numFmtId="0" fontId="0" fillId="0" borderId="0" xfId="0" applyFont="1" applyBorder="1" applyAlignment="1"/>
    <xf numFmtId="0" fontId="0" fillId="0" borderId="6" xfId="0" applyFont="1" applyBorder="1" applyAlignment="1"/>
    <xf numFmtId="0" fontId="0" fillId="0" borderId="9" xfId="0" applyFont="1" applyBorder="1" applyAlignment="1">
      <alignment horizontal="justify" vertical="center"/>
    </xf>
    <xf numFmtId="0" fontId="0" fillId="0" borderId="0" xfId="0" applyFont="1" applyBorder="1" applyAlignment="1">
      <alignment horizontal="justify" vertical="center"/>
    </xf>
    <xf numFmtId="0" fontId="0" fillId="0" borderId="6" xfId="0" applyFont="1" applyBorder="1" applyAlignment="1">
      <alignment wrapText="1"/>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17" fillId="0" borderId="9"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7" fillId="0" borderId="6" xfId="0" applyFont="1" applyFill="1" applyBorder="1" applyAlignment="1">
      <alignment horizontal="center" vertical="center" wrapText="1" readingOrder="1"/>
    </xf>
    <xf numFmtId="0" fontId="6" fillId="4" borderId="7" xfId="0" applyFont="1" applyFill="1" applyBorder="1" applyAlignment="1">
      <alignment vertical="center" wrapText="1" readingOrder="1"/>
    </xf>
    <xf numFmtId="0" fontId="6" fillId="4" borderId="2" xfId="0" applyFont="1" applyFill="1" applyBorder="1" applyAlignment="1">
      <alignment vertical="center" wrapText="1" readingOrder="1"/>
    </xf>
    <xf numFmtId="0" fontId="19" fillId="0" borderId="2"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7" fillId="0" borderId="2" xfId="0" applyFont="1" applyFill="1" applyBorder="1" applyAlignment="1">
      <alignment horizontal="center" vertical="center" wrapText="1" readingOrder="1"/>
    </xf>
  </cellXfs>
  <cellStyles count="5">
    <cellStyle name="Currency" xfId="4" builtinId="4"/>
    <cellStyle name="Hyperlink" xfId="1" builtinId="8"/>
    <cellStyle name="Normal" xfId="0" builtinId="0"/>
    <cellStyle name="Normal 2" xfId="2"/>
    <cellStyle name="Normal 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zoomScaleNormal="100" workbookViewId="0">
      <selection activeCell="A28" sqref="A28"/>
    </sheetView>
  </sheetViews>
  <sheetFormatPr defaultColWidth="8.7109375" defaultRowHeight="14.25" x14ac:dyDescent="0.2"/>
  <cols>
    <col min="1" max="1" width="219.28515625" style="47" customWidth="1"/>
    <col min="2" max="16384" width="8.7109375" style="47"/>
  </cols>
  <sheetData>
    <row r="1" spans="1:1" ht="15" x14ac:dyDescent="0.2">
      <c r="A1" s="54" t="s">
        <v>50</v>
      </c>
    </row>
    <row r="2" spans="1:1" x14ac:dyDescent="0.2">
      <c r="A2" s="47" t="s">
        <v>74</v>
      </c>
    </row>
    <row r="3" spans="1:1" ht="15" x14ac:dyDescent="0.2">
      <c r="A3" s="48" t="s">
        <v>64</v>
      </c>
    </row>
    <row r="4" spans="1:1" x14ac:dyDescent="0.2">
      <c r="A4" s="79" t="s">
        <v>76</v>
      </c>
    </row>
    <row r="5" spans="1:1" x14ac:dyDescent="0.2">
      <c r="A5" s="79" t="s">
        <v>75</v>
      </c>
    </row>
    <row r="6" spans="1:1" x14ac:dyDescent="0.2">
      <c r="A6" s="79" t="s">
        <v>77</v>
      </c>
    </row>
    <row r="7" spans="1:1" x14ac:dyDescent="0.2">
      <c r="A7" s="79" t="s">
        <v>78</v>
      </c>
    </row>
    <row r="8" spans="1:1" ht="15" x14ac:dyDescent="0.2">
      <c r="A8" s="48" t="s">
        <v>79</v>
      </c>
    </row>
    <row r="9" spans="1:1" x14ac:dyDescent="0.2">
      <c r="A9" s="52" t="s">
        <v>80</v>
      </c>
    </row>
    <row r="10" spans="1:1" x14ac:dyDescent="0.2">
      <c r="A10" s="79" t="s">
        <v>81</v>
      </c>
    </row>
    <row r="11" spans="1:1" x14ac:dyDescent="0.2">
      <c r="A11" s="79" t="s">
        <v>82</v>
      </c>
    </row>
    <row r="12" spans="1:1" x14ac:dyDescent="0.2">
      <c r="A12" s="49" t="s">
        <v>83</v>
      </c>
    </row>
    <row r="13" spans="1:1" x14ac:dyDescent="0.2">
      <c r="A13" s="79" t="s">
        <v>84</v>
      </c>
    </row>
    <row r="14" spans="1:1" ht="15" x14ac:dyDescent="0.2">
      <c r="A14" s="48" t="s">
        <v>85</v>
      </c>
    </row>
    <row r="15" spans="1:1" x14ac:dyDescent="0.2">
      <c r="A15" s="49" t="s">
        <v>44</v>
      </c>
    </row>
    <row r="16" spans="1:1" x14ac:dyDescent="0.2">
      <c r="A16" s="50" t="s">
        <v>96</v>
      </c>
    </row>
    <row r="17" spans="1:1" x14ac:dyDescent="0.2">
      <c r="A17" s="46" t="s">
        <v>97</v>
      </c>
    </row>
    <row r="18" spans="1:1" ht="15" x14ac:dyDescent="0.2">
      <c r="A18" s="81" t="s">
        <v>46</v>
      </c>
    </row>
    <row r="19" spans="1:1" x14ac:dyDescent="0.2">
      <c r="A19" s="46" t="s">
        <v>98</v>
      </c>
    </row>
    <row r="20" spans="1:1" ht="15" x14ac:dyDescent="0.2">
      <c r="A20" s="48" t="s">
        <v>86</v>
      </c>
    </row>
    <row r="21" spans="1:1" ht="15" x14ac:dyDescent="0.2">
      <c r="A21" s="48" t="s">
        <v>87</v>
      </c>
    </row>
    <row r="22" spans="1:1" ht="29.25" x14ac:dyDescent="0.2">
      <c r="A22" s="49" t="s">
        <v>99</v>
      </c>
    </row>
    <row r="23" spans="1:1" x14ac:dyDescent="0.2">
      <c r="A23" s="49" t="s">
        <v>88</v>
      </c>
    </row>
    <row r="24" spans="1:1" ht="28.5" x14ac:dyDescent="0.2">
      <c r="A24" s="49" t="s">
        <v>100</v>
      </c>
    </row>
    <row r="25" spans="1:1" ht="28.5" x14ac:dyDescent="0.2">
      <c r="A25" s="49" t="s">
        <v>101</v>
      </c>
    </row>
    <row r="26" spans="1:1" x14ac:dyDescent="0.2">
      <c r="A26" s="49" t="s">
        <v>89</v>
      </c>
    </row>
    <row r="27" spans="1:1" ht="28.5" customHeight="1" x14ac:dyDescent="0.2">
      <c r="A27" s="49" t="s">
        <v>90</v>
      </c>
    </row>
    <row r="28" spans="1:1" ht="28.5" x14ac:dyDescent="0.2">
      <c r="A28" s="52" t="s">
        <v>91</v>
      </c>
    </row>
    <row r="29" spans="1:1" ht="15" x14ac:dyDescent="0.2">
      <c r="A29" s="48" t="s">
        <v>15</v>
      </c>
    </row>
    <row r="30" spans="1:1" ht="14.25" customHeight="1" x14ac:dyDescent="0.2">
      <c r="A30" s="50" t="s">
        <v>47</v>
      </c>
    </row>
    <row r="31" spans="1:1" ht="14.25" customHeight="1" x14ac:dyDescent="0.2">
      <c r="A31" s="50" t="s">
        <v>102</v>
      </c>
    </row>
    <row r="32" spans="1:1" x14ac:dyDescent="0.2">
      <c r="A32" s="46" t="s">
        <v>103</v>
      </c>
    </row>
    <row r="33" spans="1:1" x14ac:dyDescent="0.2">
      <c r="A33" s="46" t="s">
        <v>92</v>
      </c>
    </row>
    <row r="34" spans="1:1" ht="28.5" x14ac:dyDescent="0.2">
      <c r="A34" s="60" t="s">
        <v>93</v>
      </c>
    </row>
    <row r="35" spans="1:1" x14ac:dyDescent="0.2">
      <c r="A35" s="51" t="s">
        <v>48</v>
      </c>
    </row>
    <row r="36" spans="1:1" ht="28.5" customHeight="1" x14ac:dyDescent="0.2">
      <c r="A36" s="49" t="s">
        <v>94</v>
      </c>
    </row>
    <row r="37" spans="1:1" x14ac:dyDescent="0.2">
      <c r="A37" s="60" t="s">
        <v>49</v>
      </c>
    </row>
    <row r="38" spans="1:1" x14ac:dyDescent="0.2">
      <c r="A38" s="46" t="s">
        <v>104</v>
      </c>
    </row>
    <row r="39" spans="1:1" x14ac:dyDescent="0.2">
      <c r="A39" s="46" t="s">
        <v>95</v>
      </c>
    </row>
    <row r="40" spans="1:1" x14ac:dyDescent="0.2">
      <c r="A40" s="46"/>
    </row>
    <row r="41" spans="1:1" x14ac:dyDescent="0.2">
      <c r="A41" s="46"/>
    </row>
    <row r="42" spans="1:1" x14ac:dyDescent="0.2">
      <c r="A42" s="80" t="s">
        <v>45</v>
      </c>
    </row>
    <row r="43" spans="1:1" x14ac:dyDescent="0.2">
      <c r="A43" s="99" t="s">
        <v>105</v>
      </c>
    </row>
    <row r="48" spans="1:1" x14ac:dyDescent="0.2">
      <c r="A48" s="53"/>
    </row>
  </sheetData>
  <hyperlinks>
    <hyperlink ref="A16" r:id="rId1" display="http://www.data.govt.nz/"/>
    <hyperlink ref="A30" r:id="rId2" display="http://www.ssc.govt.nz/ce-expenses-disclosure"/>
    <hyperlink ref="A42" r:id="rId3" display="mailto:ceexpenses@ssc.govt.nz"/>
    <hyperlink ref="A43" r:id="rId4" display="mailto:info@data.govt.nz"/>
  </hyperlinks>
  <pageMargins left="0.7" right="0.7" top="0.75" bottom="0.75" header="0.3" footer="0.3"/>
  <pageSetup paperSize="8"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2"/>
  <sheetViews>
    <sheetView tabSelected="1" zoomScaleNormal="100" workbookViewId="0">
      <selection sqref="A1:D1"/>
    </sheetView>
  </sheetViews>
  <sheetFormatPr defaultColWidth="9.140625" defaultRowHeight="12.75" x14ac:dyDescent="0.2"/>
  <cols>
    <col min="1" max="1" width="23.5703125" style="6" customWidth="1"/>
    <col min="2" max="2" width="23.5703125" style="1" customWidth="1"/>
    <col min="3" max="3" width="36.42578125" style="1" customWidth="1"/>
    <col min="4" max="4" width="35.85546875" style="1" customWidth="1"/>
    <col min="5" max="5" width="38.42578125" style="1" customWidth="1"/>
    <col min="6" max="6" width="14.28515625" style="1" bestFit="1" customWidth="1"/>
    <col min="7" max="7" width="32.5703125" style="1" bestFit="1" customWidth="1"/>
    <col min="8" max="8" width="11.140625" style="1" bestFit="1" customWidth="1"/>
    <col min="9" max="12" width="9.140625" style="1"/>
    <col min="13" max="13" width="16.28515625" style="1" bestFit="1" customWidth="1"/>
    <col min="14" max="16384" width="9.140625" style="1"/>
  </cols>
  <sheetData>
    <row r="1" spans="1:5" ht="36" customHeight="1" x14ac:dyDescent="0.2">
      <c r="A1" s="155" t="s">
        <v>26</v>
      </c>
      <c r="B1" s="155"/>
      <c r="C1" s="155"/>
      <c r="D1" s="155"/>
    </row>
    <row r="2" spans="1:5" ht="36" customHeight="1" x14ac:dyDescent="0.2">
      <c r="A2" s="42" t="s">
        <v>8</v>
      </c>
      <c r="B2" s="161" t="s">
        <v>131</v>
      </c>
      <c r="C2" s="161"/>
      <c r="D2" s="161"/>
    </row>
    <row r="3" spans="1:5" ht="36" customHeight="1" x14ac:dyDescent="0.2">
      <c r="A3" s="42" t="s">
        <v>9</v>
      </c>
      <c r="B3" s="162" t="s">
        <v>130</v>
      </c>
      <c r="C3" s="162"/>
      <c r="D3" s="162"/>
    </row>
    <row r="4" spans="1:5" ht="36" customHeight="1" x14ac:dyDescent="0.2">
      <c r="A4" s="42" t="s">
        <v>3</v>
      </c>
      <c r="B4" s="162" t="s">
        <v>129</v>
      </c>
      <c r="C4" s="162"/>
      <c r="D4" s="162"/>
    </row>
    <row r="5" spans="1:5" s="3" customFormat="1" ht="36" customHeight="1" x14ac:dyDescent="0.2">
      <c r="A5" s="163" t="s">
        <v>10</v>
      </c>
      <c r="B5" s="164"/>
      <c r="C5" s="164"/>
      <c r="D5" s="164"/>
    </row>
    <row r="6" spans="1:5" s="3" customFormat="1" ht="35.25" customHeight="1" x14ac:dyDescent="0.2">
      <c r="A6" s="165" t="s">
        <v>63</v>
      </c>
      <c r="B6" s="166"/>
      <c r="C6" s="166"/>
      <c r="D6" s="167"/>
    </row>
    <row r="7" spans="1:5" s="4" customFormat="1" ht="19.5" customHeight="1" x14ac:dyDescent="0.2">
      <c r="A7" s="158" t="s">
        <v>39</v>
      </c>
      <c r="B7" s="159"/>
      <c r="C7" s="159"/>
      <c r="D7" s="160"/>
    </row>
    <row r="8" spans="1:5" s="36" customFormat="1" ht="38.25" x14ac:dyDescent="0.2">
      <c r="A8" s="102" t="s">
        <v>28</v>
      </c>
      <c r="B8" s="102" t="s">
        <v>31</v>
      </c>
      <c r="C8" s="102" t="s">
        <v>66</v>
      </c>
      <c r="D8" s="102" t="s">
        <v>19</v>
      </c>
    </row>
    <row r="9" spans="1:5" ht="51" x14ac:dyDescent="0.2">
      <c r="A9" s="123" t="s">
        <v>195</v>
      </c>
      <c r="B9" s="147">
        <v>14773.73</v>
      </c>
      <c r="C9" s="105" t="s">
        <v>113</v>
      </c>
      <c r="D9" s="105" t="s">
        <v>206</v>
      </c>
    </row>
    <row r="10" spans="1:5" ht="30" customHeight="1" x14ac:dyDescent="0.2">
      <c r="A10" s="123" t="s">
        <v>195</v>
      </c>
      <c r="B10" s="147">
        <v>19.39</v>
      </c>
      <c r="C10" s="105" t="s">
        <v>113</v>
      </c>
      <c r="D10" s="105" t="s">
        <v>154</v>
      </c>
    </row>
    <row r="11" spans="1:5" ht="30" customHeight="1" x14ac:dyDescent="0.2">
      <c r="A11" s="123" t="s">
        <v>195</v>
      </c>
      <c r="B11" s="147">
        <v>7.77</v>
      </c>
      <c r="C11" s="105" t="s">
        <v>113</v>
      </c>
      <c r="D11" s="105" t="s">
        <v>155</v>
      </c>
    </row>
    <row r="12" spans="1:5" ht="30" customHeight="1" x14ac:dyDescent="0.2">
      <c r="A12" s="123" t="s">
        <v>195</v>
      </c>
      <c r="B12" s="147">
        <v>543.1</v>
      </c>
      <c r="C12" s="105" t="s">
        <v>113</v>
      </c>
      <c r="D12" s="105" t="s">
        <v>176</v>
      </c>
    </row>
    <row r="13" spans="1:5" ht="30" customHeight="1" x14ac:dyDescent="0.2">
      <c r="A13" s="104">
        <v>42973</v>
      </c>
      <c r="B13" s="147">
        <v>229.57</v>
      </c>
      <c r="C13" s="105" t="s">
        <v>113</v>
      </c>
      <c r="D13" s="105" t="s">
        <v>141</v>
      </c>
    </row>
    <row r="14" spans="1:5" ht="30" customHeight="1" x14ac:dyDescent="0.2">
      <c r="A14" s="104">
        <v>42973</v>
      </c>
      <c r="B14" s="147">
        <v>30.82</v>
      </c>
      <c r="C14" s="105" t="s">
        <v>113</v>
      </c>
      <c r="D14" s="105" t="s">
        <v>148</v>
      </c>
    </row>
    <row r="15" spans="1:5" ht="30" customHeight="1" x14ac:dyDescent="0.2">
      <c r="A15" s="146" t="s">
        <v>116</v>
      </c>
      <c r="B15" s="147">
        <v>1121.04</v>
      </c>
      <c r="C15" s="148" t="s">
        <v>113</v>
      </c>
      <c r="D15" s="148" t="s">
        <v>178</v>
      </c>
      <c r="E15" s="100"/>
    </row>
    <row r="16" spans="1:5" ht="30" customHeight="1" x14ac:dyDescent="0.2">
      <c r="A16" s="146" t="s">
        <v>116</v>
      </c>
      <c r="B16" s="147">
        <f>168.92+35.59+61.44+27.84+19.97</f>
        <v>313.76</v>
      </c>
      <c r="C16" s="105" t="s">
        <v>113</v>
      </c>
      <c r="D16" s="105" t="s">
        <v>143</v>
      </c>
    </row>
    <row r="17" spans="1:5" ht="30" customHeight="1" x14ac:dyDescent="0.2">
      <c r="A17" s="146" t="s">
        <v>116</v>
      </c>
      <c r="B17" s="147">
        <v>84.3</v>
      </c>
      <c r="C17" s="105" t="s">
        <v>113</v>
      </c>
      <c r="D17" s="105" t="s">
        <v>177</v>
      </c>
    </row>
    <row r="18" spans="1:5" ht="30" customHeight="1" x14ac:dyDescent="0.2">
      <c r="A18" s="122" t="s">
        <v>117</v>
      </c>
      <c r="B18" s="147">
        <v>253.22</v>
      </c>
      <c r="C18" s="105" t="s">
        <v>113</v>
      </c>
      <c r="D18" s="105" t="s">
        <v>142</v>
      </c>
    </row>
    <row r="19" spans="1:5" ht="30" customHeight="1" x14ac:dyDescent="0.2">
      <c r="A19" s="122" t="s">
        <v>117</v>
      </c>
      <c r="B19" s="147">
        <f>10.39+24.77</f>
        <v>35.159999999999997</v>
      </c>
      <c r="C19" s="105" t="s">
        <v>113</v>
      </c>
      <c r="D19" s="105" t="s">
        <v>146</v>
      </c>
    </row>
    <row r="20" spans="1:5" ht="30" customHeight="1" x14ac:dyDescent="0.2">
      <c r="A20" s="122" t="s">
        <v>118</v>
      </c>
      <c r="B20" s="147">
        <v>2032.84</v>
      </c>
      <c r="C20" s="105" t="s">
        <v>113</v>
      </c>
      <c r="D20" s="105" t="s">
        <v>179</v>
      </c>
    </row>
    <row r="21" spans="1:5" ht="30" customHeight="1" x14ac:dyDescent="0.2">
      <c r="A21" s="122" t="s">
        <v>118</v>
      </c>
      <c r="B21" s="147">
        <v>338.84</v>
      </c>
      <c r="C21" s="105" t="s">
        <v>113</v>
      </c>
      <c r="D21" s="105" t="s">
        <v>144</v>
      </c>
    </row>
    <row r="22" spans="1:5" ht="30" customHeight="1" x14ac:dyDescent="0.2">
      <c r="A22" s="122" t="s">
        <v>118</v>
      </c>
      <c r="B22" s="147">
        <v>41.87</v>
      </c>
      <c r="C22" s="105" t="s">
        <v>113</v>
      </c>
      <c r="D22" s="105" t="s">
        <v>145</v>
      </c>
    </row>
    <row r="23" spans="1:5" ht="30" customHeight="1" x14ac:dyDescent="0.2">
      <c r="A23" s="122" t="s">
        <v>118</v>
      </c>
      <c r="B23" s="147">
        <v>26.97</v>
      </c>
      <c r="C23" s="105" t="s">
        <v>113</v>
      </c>
      <c r="D23" s="105" t="s">
        <v>150</v>
      </c>
    </row>
    <row r="24" spans="1:5" ht="30" customHeight="1" x14ac:dyDescent="0.2">
      <c r="A24" s="122" t="s">
        <v>118</v>
      </c>
      <c r="B24" s="147">
        <v>41.31</v>
      </c>
      <c r="C24" s="105" t="s">
        <v>113</v>
      </c>
      <c r="D24" s="105" t="s">
        <v>180</v>
      </c>
    </row>
    <row r="25" spans="1:5" ht="30" customHeight="1" x14ac:dyDescent="0.2">
      <c r="A25" s="104">
        <v>42985</v>
      </c>
      <c r="B25" s="147">
        <v>396.52</v>
      </c>
      <c r="C25" s="105" t="s">
        <v>113</v>
      </c>
      <c r="D25" s="105" t="s">
        <v>171</v>
      </c>
    </row>
    <row r="26" spans="1:5" ht="30" customHeight="1" x14ac:dyDescent="0.2">
      <c r="A26" s="104">
        <v>42985</v>
      </c>
      <c r="B26" s="147">
        <v>14.08</v>
      </c>
      <c r="C26" s="105" t="s">
        <v>113</v>
      </c>
      <c r="D26" s="105" t="s">
        <v>147</v>
      </c>
    </row>
    <row r="27" spans="1:5" ht="30" customHeight="1" x14ac:dyDescent="0.2">
      <c r="A27" s="104">
        <v>43043</v>
      </c>
      <c r="B27" s="147">
        <v>2184.1999999999998</v>
      </c>
      <c r="C27" s="105" t="s">
        <v>122</v>
      </c>
      <c r="D27" s="105" t="s">
        <v>151</v>
      </c>
      <c r="E27" s="110"/>
    </row>
    <row r="28" spans="1:5" ht="30" customHeight="1" x14ac:dyDescent="0.2">
      <c r="A28" s="104">
        <v>43139.625</v>
      </c>
      <c r="B28" s="147">
        <v>5346.4</v>
      </c>
      <c r="C28" s="148" t="s">
        <v>175</v>
      </c>
      <c r="D28" s="148" t="s">
        <v>152</v>
      </c>
      <c r="E28" s="101"/>
    </row>
    <row r="29" spans="1:5" ht="30" customHeight="1" x14ac:dyDescent="0.2">
      <c r="A29" s="104">
        <v>43139.625</v>
      </c>
      <c r="B29" s="147">
        <v>854.45</v>
      </c>
      <c r="C29" s="148" t="s">
        <v>175</v>
      </c>
      <c r="D29" s="105" t="s">
        <v>149</v>
      </c>
    </row>
    <row r="30" spans="1:5" ht="30" customHeight="1" x14ac:dyDescent="0.2">
      <c r="A30" s="104">
        <v>43139.625</v>
      </c>
      <c r="B30" s="147">
        <v>23.79</v>
      </c>
      <c r="C30" s="148" t="s">
        <v>175</v>
      </c>
      <c r="D30" s="105" t="s">
        <v>153</v>
      </c>
    </row>
    <row r="31" spans="1:5" ht="30" customHeight="1" x14ac:dyDescent="0.2">
      <c r="A31" s="111">
        <v>43161.625</v>
      </c>
      <c r="B31" s="147">
        <v>687.53</v>
      </c>
      <c r="C31" s="148" t="s">
        <v>122</v>
      </c>
      <c r="D31" s="117" t="s">
        <v>172</v>
      </c>
    </row>
    <row r="32" spans="1:5" ht="19.5" customHeight="1" x14ac:dyDescent="0.2">
      <c r="A32" s="64" t="s">
        <v>4</v>
      </c>
      <c r="B32" s="69">
        <f>SUM(B9:B31)</f>
        <v>29400.66</v>
      </c>
      <c r="C32" s="65"/>
      <c r="D32" s="65"/>
    </row>
    <row r="33" spans="1:5" s="100" customFormat="1" ht="19.5" customHeight="1" x14ac:dyDescent="0.2">
      <c r="A33" s="106"/>
      <c r="B33" s="107"/>
      <c r="C33" s="7"/>
      <c r="D33" s="7"/>
    </row>
    <row r="34" spans="1:5" s="4" customFormat="1" ht="19.5" customHeight="1" x14ac:dyDescent="0.2">
      <c r="A34" s="168" t="s">
        <v>17</v>
      </c>
      <c r="B34" s="169"/>
      <c r="C34" s="169"/>
      <c r="D34" s="103"/>
    </row>
    <row r="35" spans="1:5" s="36" customFormat="1" ht="37.5" customHeight="1" x14ac:dyDescent="0.2">
      <c r="A35" s="102" t="s">
        <v>28</v>
      </c>
      <c r="B35" s="102" t="s">
        <v>32</v>
      </c>
      <c r="C35" s="102" t="s">
        <v>67</v>
      </c>
      <c r="D35" s="102" t="s">
        <v>18</v>
      </c>
    </row>
    <row r="36" spans="1:5" ht="30" customHeight="1" x14ac:dyDescent="0.2">
      <c r="A36" s="104">
        <v>42918</v>
      </c>
      <c r="B36" s="147">
        <v>729.64</v>
      </c>
      <c r="C36" s="148" t="s">
        <v>181</v>
      </c>
      <c r="D36" s="148" t="s">
        <v>114</v>
      </c>
      <c r="E36" s="36"/>
    </row>
    <row r="37" spans="1:5" ht="30" customHeight="1" x14ac:dyDescent="0.2">
      <c r="A37" s="104">
        <v>42918</v>
      </c>
      <c r="B37" s="147">
        <v>40.08</v>
      </c>
      <c r="C37" s="148" t="s">
        <v>181</v>
      </c>
      <c r="D37" s="148" t="s">
        <v>182</v>
      </c>
      <c r="E37" s="36"/>
    </row>
    <row r="38" spans="1:5" ht="30" customHeight="1" x14ac:dyDescent="0.2">
      <c r="A38" s="104">
        <v>42918</v>
      </c>
      <c r="B38" s="147">
        <v>41.19</v>
      </c>
      <c r="C38" s="148" t="s">
        <v>181</v>
      </c>
      <c r="D38" s="148" t="s">
        <v>183</v>
      </c>
      <c r="E38" s="36"/>
    </row>
    <row r="39" spans="1:5" ht="30" customHeight="1" x14ac:dyDescent="0.2">
      <c r="A39" s="104">
        <v>42918</v>
      </c>
      <c r="B39" s="147">
        <v>29.57</v>
      </c>
      <c r="C39" s="148" t="s">
        <v>181</v>
      </c>
      <c r="D39" s="148" t="s">
        <v>166</v>
      </c>
      <c r="E39" s="36"/>
    </row>
    <row r="40" spans="1:5" ht="30" customHeight="1" x14ac:dyDescent="0.2">
      <c r="A40" s="104">
        <v>42963</v>
      </c>
      <c r="B40" s="147">
        <v>631.64</v>
      </c>
      <c r="C40" s="148" t="s">
        <v>184</v>
      </c>
      <c r="D40" s="148" t="s">
        <v>115</v>
      </c>
      <c r="E40" s="36"/>
    </row>
    <row r="41" spans="1:5" ht="30" customHeight="1" x14ac:dyDescent="0.2">
      <c r="A41" s="104">
        <v>42963</v>
      </c>
      <c r="B41" s="147">
        <v>47.85</v>
      </c>
      <c r="C41" s="148" t="s">
        <v>184</v>
      </c>
      <c r="D41" s="148" t="s">
        <v>185</v>
      </c>
      <c r="E41" s="36"/>
    </row>
    <row r="42" spans="1:5" ht="30" customHeight="1" x14ac:dyDescent="0.2">
      <c r="A42" s="104">
        <v>42963</v>
      </c>
      <c r="B42" s="147">
        <v>39.99</v>
      </c>
      <c r="C42" s="148" t="s">
        <v>184</v>
      </c>
      <c r="D42" s="148" t="s">
        <v>186</v>
      </c>
      <c r="E42" s="36"/>
    </row>
    <row r="43" spans="1:5" ht="30" customHeight="1" x14ac:dyDescent="0.2">
      <c r="A43" s="104">
        <v>42963</v>
      </c>
      <c r="B43" s="147">
        <v>4.78</v>
      </c>
      <c r="C43" s="148" t="s">
        <v>184</v>
      </c>
      <c r="D43" s="148" t="s">
        <v>166</v>
      </c>
      <c r="E43" s="36"/>
    </row>
    <row r="44" spans="1:5" ht="30" customHeight="1" x14ac:dyDescent="0.2">
      <c r="A44" s="104">
        <v>42987</v>
      </c>
      <c r="B44" s="147">
        <v>7.83</v>
      </c>
      <c r="C44" s="148" t="s">
        <v>184</v>
      </c>
      <c r="D44" s="148" t="s">
        <v>166</v>
      </c>
      <c r="E44" s="36"/>
    </row>
    <row r="45" spans="1:5" ht="30" customHeight="1" x14ac:dyDescent="0.2">
      <c r="A45" s="104">
        <v>42997</v>
      </c>
      <c r="B45" s="147">
        <v>8.17</v>
      </c>
      <c r="C45" s="148" t="s">
        <v>184</v>
      </c>
      <c r="D45" s="148" t="s">
        <v>166</v>
      </c>
      <c r="E45" s="36"/>
    </row>
    <row r="46" spans="1:5" ht="30" customHeight="1" x14ac:dyDescent="0.2">
      <c r="A46" s="104">
        <v>43005</v>
      </c>
      <c r="B46" s="147">
        <v>528.66999999999996</v>
      </c>
      <c r="C46" s="148" t="s">
        <v>181</v>
      </c>
      <c r="D46" s="148" t="s">
        <v>114</v>
      </c>
      <c r="E46" s="36"/>
    </row>
    <row r="47" spans="1:5" ht="30" customHeight="1" x14ac:dyDescent="0.2">
      <c r="A47" s="104">
        <v>43005</v>
      </c>
      <c r="B47" s="147">
        <v>41</v>
      </c>
      <c r="C47" s="148" t="s">
        <v>181</v>
      </c>
      <c r="D47" s="148" t="s">
        <v>188</v>
      </c>
      <c r="E47" s="36"/>
    </row>
    <row r="48" spans="1:5" ht="30" customHeight="1" x14ac:dyDescent="0.2">
      <c r="A48" s="104">
        <v>43005</v>
      </c>
      <c r="B48" s="147">
        <v>44.28</v>
      </c>
      <c r="C48" s="148" t="s">
        <v>181</v>
      </c>
      <c r="D48" s="148" t="s">
        <v>189</v>
      </c>
      <c r="E48" s="140"/>
    </row>
    <row r="49" spans="1:5" ht="30" customHeight="1" x14ac:dyDescent="0.2">
      <c r="A49" s="104">
        <v>43005</v>
      </c>
      <c r="B49" s="147">
        <v>29.57</v>
      </c>
      <c r="C49" s="148" t="s">
        <v>181</v>
      </c>
      <c r="D49" s="148" t="s">
        <v>166</v>
      </c>
      <c r="E49" s="36"/>
    </row>
    <row r="50" spans="1:5" s="100" customFormat="1" ht="30" customHeight="1" x14ac:dyDescent="0.2">
      <c r="A50" s="104">
        <v>43054</v>
      </c>
      <c r="B50" s="147">
        <v>504.91</v>
      </c>
      <c r="C50" s="148" t="s">
        <v>181</v>
      </c>
      <c r="D50" s="148" t="s">
        <v>114</v>
      </c>
      <c r="E50" s="36"/>
    </row>
    <row r="51" spans="1:5" s="100" customFormat="1" ht="30" customHeight="1" x14ac:dyDescent="0.2">
      <c r="A51" s="104">
        <v>43054</v>
      </c>
      <c r="B51" s="147">
        <v>46.48</v>
      </c>
      <c r="C51" s="148" t="s">
        <v>181</v>
      </c>
      <c r="D51" s="148" t="s">
        <v>187</v>
      </c>
      <c r="E51" s="36"/>
    </row>
    <row r="52" spans="1:5" s="100" customFormat="1" ht="30" customHeight="1" x14ac:dyDescent="0.2">
      <c r="A52" s="112">
        <v>43054</v>
      </c>
      <c r="B52" s="147">
        <v>34.24</v>
      </c>
      <c r="C52" s="148" t="s">
        <v>181</v>
      </c>
      <c r="D52" s="148" t="s">
        <v>187</v>
      </c>
      <c r="E52" s="36"/>
    </row>
    <row r="53" spans="1:5" s="100" customFormat="1" ht="30" customHeight="1" x14ac:dyDescent="0.2">
      <c r="A53" s="111">
        <v>43077.357638888891</v>
      </c>
      <c r="B53" s="147">
        <v>574.75</v>
      </c>
      <c r="C53" s="148" t="s">
        <v>181</v>
      </c>
      <c r="D53" s="148" t="s">
        <v>199</v>
      </c>
      <c r="E53" s="36"/>
    </row>
    <row r="54" spans="1:5" s="100" customFormat="1" ht="30" customHeight="1" x14ac:dyDescent="0.2">
      <c r="A54" s="104">
        <v>43077</v>
      </c>
      <c r="B54" s="147">
        <v>39.99</v>
      </c>
      <c r="C54" s="148" t="s">
        <v>181</v>
      </c>
      <c r="D54" s="148" t="s">
        <v>187</v>
      </c>
      <c r="E54" s="36"/>
    </row>
    <row r="55" spans="1:5" s="100" customFormat="1" ht="30" customHeight="1" x14ac:dyDescent="0.2">
      <c r="A55" s="104">
        <v>43077</v>
      </c>
      <c r="B55" s="147">
        <v>45.83</v>
      </c>
      <c r="C55" s="148" t="s">
        <v>181</v>
      </c>
      <c r="D55" s="148" t="s">
        <v>187</v>
      </c>
      <c r="E55" s="36"/>
    </row>
    <row r="56" spans="1:5" s="100" customFormat="1" ht="30" customHeight="1" x14ac:dyDescent="0.2">
      <c r="A56" s="104">
        <v>43077</v>
      </c>
      <c r="B56" s="147">
        <v>43.19</v>
      </c>
      <c r="C56" s="148" t="s">
        <v>181</v>
      </c>
      <c r="D56" s="148" t="s">
        <v>187</v>
      </c>
      <c r="E56" s="36"/>
    </row>
    <row r="57" spans="1:5" s="100" customFormat="1" ht="30" customHeight="1" x14ac:dyDescent="0.2">
      <c r="A57" s="104">
        <v>43077</v>
      </c>
      <c r="B57" s="147">
        <v>4.78</v>
      </c>
      <c r="C57" s="148" t="s">
        <v>181</v>
      </c>
      <c r="D57" s="148" t="s">
        <v>166</v>
      </c>
      <c r="E57" s="36"/>
    </row>
    <row r="58" spans="1:5" ht="30" customHeight="1" x14ac:dyDescent="0.2">
      <c r="A58" s="119" t="s">
        <v>196</v>
      </c>
      <c r="B58" s="147">
        <v>449.12</v>
      </c>
      <c r="C58" s="148" t="s">
        <v>134</v>
      </c>
      <c r="D58" s="148" t="s">
        <v>135</v>
      </c>
      <c r="E58" s="36"/>
    </row>
    <row r="59" spans="1:5" ht="30" customHeight="1" x14ac:dyDescent="0.2">
      <c r="A59" s="119" t="s">
        <v>196</v>
      </c>
      <c r="B59" s="147">
        <v>15.65</v>
      </c>
      <c r="C59" s="148" t="s">
        <v>136</v>
      </c>
      <c r="D59" s="148" t="s">
        <v>191</v>
      </c>
      <c r="E59" s="36"/>
    </row>
    <row r="60" spans="1:5" ht="30" customHeight="1" x14ac:dyDescent="0.2">
      <c r="A60" s="119" t="s">
        <v>196</v>
      </c>
      <c r="B60" s="147">
        <v>520</v>
      </c>
      <c r="C60" s="148" t="s">
        <v>136</v>
      </c>
      <c r="D60" s="148" t="s">
        <v>138</v>
      </c>
      <c r="E60" s="36"/>
    </row>
    <row r="61" spans="1:5" ht="30" customHeight="1" x14ac:dyDescent="0.2">
      <c r="A61" s="119" t="s">
        <v>196</v>
      </c>
      <c r="B61" s="147">
        <v>35.17</v>
      </c>
      <c r="C61" s="148" t="s">
        <v>136</v>
      </c>
      <c r="D61" s="148" t="s">
        <v>207</v>
      </c>
      <c r="E61" s="36"/>
    </row>
    <row r="62" spans="1:5" ht="30" customHeight="1" x14ac:dyDescent="0.2">
      <c r="A62" s="119" t="s">
        <v>196</v>
      </c>
      <c r="B62" s="147">
        <v>28.26</v>
      </c>
      <c r="C62" s="148" t="s">
        <v>136</v>
      </c>
      <c r="D62" s="148" t="s">
        <v>207</v>
      </c>
      <c r="E62" s="36"/>
    </row>
    <row r="63" spans="1:5" ht="30" customHeight="1" x14ac:dyDescent="0.2">
      <c r="A63" s="119" t="s">
        <v>196</v>
      </c>
      <c r="B63" s="147">
        <v>9.1300000000000008</v>
      </c>
      <c r="C63" s="148" t="s">
        <v>136</v>
      </c>
      <c r="D63" s="148" t="s">
        <v>207</v>
      </c>
      <c r="E63" s="36"/>
    </row>
    <row r="64" spans="1:5" s="100" customFormat="1" ht="30" customHeight="1" x14ac:dyDescent="0.2">
      <c r="A64" s="119">
        <v>43137.40625</v>
      </c>
      <c r="B64" s="147">
        <v>497.85</v>
      </c>
      <c r="C64" s="148" t="s">
        <v>134</v>
      </c>
      <c r="D64" s="148" t="s">
        <v>190</v>
      </c>
      <c r="E64" s="36"/>
    </row>
    <row r="65" spans="1:7" s="100" customFormat="1" ht="30" customHeight="1" x14ac:dyDescent="0.2">
      <c r="A65" s="119">
        <v>43137</v>
      </c>
      <c r="B65" s="147">
        <v>53.4</v>
      </c>
      <c r="C65" s="148" t="s">
        <v>136</v>
      </c>
      <c r="D65" s="148" t="s">
        <v>187</v>
      </c>
      <c r="E65" s="36"/>
    </row>
    <row r="66" spans="1:7" s="100" customFormat="1" ht="30" customHeight="1" x14ac:dyDescent="0.2">
      <c r="A66" s="119">
        <v>43180.336805555547</v>
      </c>
      <c r="B66" s="147">
        <v>299.75</v>
      </c>
      <c r="C66" s="148" t="s">
        <v>181</v>
      </c>
      <c r="D66" s="148" t="s">
        <v>132</v>
      </c>
      <c r="E66" s="36"/>
    </row>
    <row r="67" spans="1:7" s="100" customFormat="1" ht="30" customHeight="1" x14ac:dyDescent="0.2">
      <c r="A67" s="119">
        <v>43180</v>
      </c>
      <c r="B67" s="147">
        <v>47.9</v>
      </c>
      <c r="C67" s="148" t="s">
        <v>181</v>
      </c>
      <c r="D67" s="148" t="s">
        <v>187</v>
      </c>
      <c r="E67" s="36"/>
    </row>
    <row r="68" spans="1:7" s="100" customFormat="1" ht="30" customHeight="1" x14ac:dyDescent="0.2">
      <c r="A68" s="119">
        <v>43180</v>
      </c>
      <c r="B68" s="147">
        <v>29.57</v>
      </c>
      <c r="C68" s="148" t="s">
        <v>181</v>
      </c>
      <c r="D68" s="148" t="s">
        <v>166</v>
      </c>
      <c r="E68" s="36"/>
    </row>
    <row r="69" spans="1:7" s="100" customFormat="1" ht="30" customHeight="1" x14ac:dyDescent="0.2">
      <c r="A69" s="119">
        <v>43187.302083333343</v>
      </c>
      <c r="B69" s="147">
        <v>554.06999999999994</v>
      </c>
      <c r="C69" s="148" t="s">
        <v>184</v>
      </c>
      <c r="D69" s="148" t="s">
        <v>133</v>
      </c>
      <c r="E69" s="36"/>
    </row>
    <row r="70" spans="1:7" s="100" customFormat="1" ht="30" customHeight="1" x14ac:dyDescent="0.2">
      <c r="A70" s="119">
        <v>43187</v>
      </c>
      <c r="B70" s="147">
        <v>92.4</v>
      </c>
      <c r="C70" s="148" t="s">
        <v>184</v>
      </c>
      <c r="D70" s="148" t="s">
        <v>187</v>
      </c>
      <c r="E70" s="36"/>
    </row>
    <row r="71" spans="1:7" s="100" customFormat="1" ht="30" customHeight="1" x14ac:dyDescent="0.2">
      <c r="A71" s="119">
        <v>43187</v>
      </c>
      <c r="B71" s="147">
        <v>29.57</v>
      </c>
      <c r="C71" s="148" t="s">
        <v>184</v>
      </c>
      <c r="D71" s="148" t="s">
        <v>166</v>
      </c>
      <c r="E71" s="36"/>
    </row>
    <row r="72" spans="1:7" s="100" customFormat="1" ht="30" customHeight="1" x14ac:dyDescent="0.2">
      <c r="A72" s="119" t="s">
        <v>164</v>
      </c>
      <c r="B72" s="147">
        <v>29.57</v>
      </c>
      <c r="C72" s="148" t="s">
        <v>184</v>
      </c>
      <c r="D72" s="148" t="s">
        <v>166</v>
      </c>
      <c r="E72" s="36"/>
    </row>
    <row r="73" spans="1:7" ht="30" customHeight="1" x14ac:dyDescent="0.2">
      <c r="A73" s="119" t="s">
        <v>197</v>
      </c>
      <c r="B73" s="147">
        <v>106.6</v>
      </c>
      <c r="C73" s="148" t="s">
        <v>181</v>
      </c>
      <c r="D73" s="148" t="s">
        <v>198</v>
      </c>
      <c r="E73" s="36"/>
    </row>
    <row r="74" spans="1:7" ht="30" customHeight="1" x14ac:dyDescent="0.2">
      <c r="A74" s="119" t="s">
        <v>197</v>
      </c>
      <c r="B74" s="147">
        <v>177.39</v>
      </c>
      <c r="C74" s="148" t="s">
        <v>181</v>
      </c>
      <c r="D74" s="148" t="s">
        <v>192</v>
      </c>
      <c r="E74" s="36"/>
    </row>
    <row r="75" spans="1:7" ht="30" customHeight="1" x14ac:dyDescent="0.2">
      <c r="A75" s="119" t="s">
        <v>197</v>
      </c>
      <c r="B75" s="147">
        <v>37.1</v>
      </c>
      <c r="C75" s="148" t="s">
        <v>181</v>
      </c>
      <c r="D75" s="148" t="s">
        <v>187</v>
      </c>
      <c r="E75" s="36"/>
    </row>
    <row r="76" spans="1:7" ht="30" customHeight="1" x14ac:dyDescent="0.2">
      <c r="A76" s="119" t="s">
        <v>197</v>
      </c>
      <c r="B76" s="147">
        <f>27.83+50.43</f>
        <v>78.259999999999991</v>
      </c>
      <c r="C76" s="148" t="s">
        <v>181</v>
      </c>
      <c r="D76" s="148" t="s">
        <v>165</v>
      </c>
      <c r="E76" s="36"/>
    </row>
    <row r="77" spans="1:7" ht="30" customHeight="1" x14ac:dyDescent="0.2">
      <c r="A77" s="119" t="s">
        <v>197</v>
      </c>
      <c r="B77" s="147">
        <v>5.22</v>
      </c>
      <c r="C77" s="148" t="s">
        <v>181</v>
      </c>
      <c r="D77" s="148" t="s">
        <v>166</v>
      </c>
      <c r="E77" s="36"/>
    </row>
    <row r="78" spans="1:7" s="100" customFormat="1" ht="30" customHeight="1" x14ac:dyDescent="0.2">
      <c r="A78" s="111">
        <v>43266</v>
      </c>
      <c r="B78" s="147">
        <v>643.33000000000004</v>
      </c>
      <c r="C78" s="148" t="s">
        <v>181</v>
      </c>
      <c r="D78" s="148" t="s">
        <v>193</v>
      </c>
      <c r="E78" s="36"/>
    </row>
    <row r="79" spans="1:7" s="100" customFormat="1" ht="30" customHeight="1" x14ac:dyDescent="0.2">
      <c r="A79" s="118">
        <v>43266</v>
      </c>
      <c r="B79" s="147">
        <v>47.25</v>
      </c>
      <c r="C79" s="148" t="s">
        <v>181</v>
      </c>
      <c r="D79" s="148" t="s">
        <v>187</v>
      </c>
      <c r="E79" s="36"/>
      <c r="F79" s="113"/>
      <c r="G79" s="113"/>
    </row>
    <row r="80" spans="1:7" s="100" customFormat="1" ht="30" customHeight="1" x14ac:dyDescent="0.2">
      <c r="A80" s="118">
        <v>43266</v>
      </c>
      <c r="B80" s="147">
        <v>50.09</v>
      </c>
      <c r="C80" s="148" t="s">
        <v>181</v>
      </c>
      <c r="D80" s="148" t="s">
        <v>187</v>
      </c>
      <c r="E80" s="36"/>
      <c r="F80" s="113"/>
      <c r="G80" s="113"/>
    </row>
    <row r="81" spans="1:7" s="100" customFormat="1" ht="30" customHeight="1" x14ac:dyDescent="0.2">
      <c r="A81" s="118">
        <v>43266</v>
      </c>
      <c r="B81" s="147">
        <v>5.22</v>
      </c>
      <c r="C81" s="148" t="s">
        <v>181</v>
      </c>
      <c r="D81" s="148" t="s">
        <v>166</v>
      </c>
      <c r="E81" s="36"/>
      <c r="F81" s="113"/>
      <c r="G81" s="113"/>
    </row>
    <row r="82" spans="1:7" s="100" customFormat="1" ht="30" customHeight="1" x14ac:dyDescent="0.2">
      <c r="A82" s="118">
        <v>43271</v>
      </c>
      <c r="B82" s="147">
        <v>615.04</v>
      </c>
      <c r="C82" s="148" t="s">
        <v>184</v>
      </c>
      <c r="D82" s="148" t="s">
        <v>137</v>
      </c>
      <c r="E82" s="36"/>
    </row>
    <row r="83" spans="1:7" s="100" customFormat="1" ht="30" customHeight="1" x14ac:dyDescent="0.2">
      <c r="A83" s="118">
        <v>43271</v>
      </c>
      <c r="B83" s="147">
        <v>60.06</v>
      </c>
      <c r="C83" s="148" t="s">
        <v>184</v>
      </c>
      <c r="D83" s="148" t="s">
        <v>187</v>
      </c>
      <c r="E83" s="36"/>
      <c r="F83" s="113"/>
      <c r="G83" s="113"/>
    </row>
    <row r="84" spans="1:7" s="100" customFormat="1" ht="30" customHeight="1" x14ac:dyDescent="0.2">
      <c r="A84" s="118">
        <v>43271</v>
      </c>
      <c r="B84" s="147">
        <v>16.38</v>
      </c>
      <c r="C84" s="148" t="s">
        <v>184</v>
      </c>
      <c r="D84" s="148" t="s">
        <v>187</v>
      </c>
      <c r="E84" s="36"/>
      <c r="F84" s="113"/>
      <c r="G84" s="113"/>
    </row>
    <row r="85" spans="1:7" s="100" customFormat="1" ht="30" customHeight="1" x14ac:dyDescent="0.2">
      <c r="A85" s="118">
        <v>43271</v>
      </c>
      <c r="B85" s="147">
        <v>209.78</v>
      </c>
      <c r="C85" s="148" t="s">
        <v>184</v>
      </c>
      <c r="D85" s="148" t="s">
        <v>194</v>
      </c>
      <c r="E85" s="36"/>
      <c r="F85" s="113"/>
      <c r="G85" s="113"/>
    </row>
    <row r="86" spans="1:7" s="100" customFormat="1" ht="30" customHeight="1" x14ac:dyDescent="0.2">
      <c r="A86" s="120">
        <v>43272</v>
      </c>
      <c r="B86" s="147">
        <v>78.75</v>
      </c>
      <c r="C86" s="148" t="s">
        <v>184</v>
      </c>
      <c r="D86" s="148" t="s">
        <v>187</v>
      </c>
      <c r="E86" s="36"/>
      <c r="F86" s="113"/>
      <c r="G86" s="113"/>
    </row>
    <row r="87" spans="1:7" s="100" customFormat="1" ht="30" customHeight="1" x14ac:dyDescent="0.2">
      <c r="A87" s="121">
        <v>43272</v>
      </c>
      <c r="B87" s="147">
        <v>22.68</v>
      </c>
      <c r="C87" s="148" t="s">
        <v>184</v>
      </c>
      <c r="D87" s="148" t="s">
        <v>187</v>
      </c>
      <c r="E87" s="36"/>
      <c r="F87" s="115"/>
      <c r="G87" s="115"/>
    </row>
    <row r="88" spans="1:7" s="100" customFormat="1" ht="30" customHeight="1" x14ac:dyDescent="0.2">
      <c r="A88" s="118">
        <v>43272</v>
      </c>
      <c r="B88" s="147">
        <v>31.5</v>
      </c>
      <c r="C88" s="148" t="s">
        <v>184</v>
      </c>
      <c r="D88" s="148" t="s">
        <v>187</v>
      </c>
      <c r="E88" s="36"/>
      <c r="F88" s="113"/>
      <c r="G88" s="113"/>
    </row>
    <row r="89" spans="1:7" s="100" customFormat="1" ht="30" customHeight="1" x14ac:dyDescent="0.2">
      <c r="A89" s="119">
        <v>43272</v>
      </c>
      <c r="B89" s="147">
        <v>47.15</v>
      </c>
      <c r="C89" s="148" t="s">
        <v>184</v>
      </c>
      <c r="D89" s="148" t="s">
        <v>187</v>
      </c>
      <c r="E89" s="36"/>
      <c r="F89" s="113"/>
      <c r="G89" s="113"/>
    </row>
    <row r="90" spans="1:7" ht="19.5" customHeight="1" x14ac:dyDescent="0.2">
      <c r="A90" s="64" t="s">
        <v>4</v>
      </c>
      <c r="B90" s="70">
        <f>SUM(B36:B89)</f>
        <v>8441.6400000000012</v>
      </c>
      <c r="C90" s="65"/>
      <c r="D90" s="65"/>
    </row>
    <row r="91" spans="1:7" s="100" customFormat="1" ht="19.5" customHeight="1" x14ac:dyDescent="0.2">
      <c r="A91" s="106"/>
      <c r="B91" s="108"/>
      <c r="C91" s="7"/>
      <c r="D91" s="7"/>
    </row>
    <row r="92" spans="1:7" ht="19.5" customHeight="1" x14ac:dyDescent="0.2">
      <c r="A92" s="170" t="s">
        <v>16</v>
      </c>
      <c r="B92" s="171"/>
      <c r="C92" s="171"/>
      <c r="D92" s="109"/>
    </row>
    <row r="93" spans="1:7" s="37" customFormat="1" ht="25.5" customHeight="1" x14ac:dyDescent="0.2">
      <c r="A93" s="34" t="s">
        <v>0</v>
      </c>
      <c r="B93" s="35" t="s">
        <v>32</v>
      </c>
      <c r="C93" s="35" t="s">
        <v>68</v>
      </c>
      <c r="D93" s="116" t="s">
        <v>11</v>
      </c>
    </row>
    <row r="94" spans="1:7" ht="30" customHeight="1" x14ac:dyDescent="0.2">
      <c r="A94" s="118">
        <v>43034</v>
      </c>
      <c r="B94" s="147">
        <v>22.65</v>
      </c>
      <c r="C94" s="148" t="s">
        <v>208</v>
      </c>
      <c r="D94" s="148" t="s">
        <v>187</v>
      </c>
      <c r="E94" s="114"/>
      <c r="F94" s="114"/>
      <c r="G94" s="114"/>
    </row>
    <row r="95" spans="1:7" ht="30" customHeight="1" x14ac:dyDescent="0.2">
      <c r="A95" s="118">
        <v>43034</v>
      </c>
      <c r="B95" s="147">
        <v>18.54</v>
      </c>
      <c r="C95" s="148" t="s">
        <v>208</v>
      </c>
      <c r="D95" s="148" t="s">
        <v>187</v>
      </c>
      <c r="E95" s="114"/>
      <c r="F95" s="114"/>
      <c r="G95" s="114"/>
    </row>
    <row r="96" spans="1:7" ht="30" customHeight="1" x14ac:dyDescent="0.2">
      <c r="A96" s="118">
        <v>43083</v>
      </c>
      <c r="B96" s="147">
        <v>22.83</v>
      </c>
      <c r="C96" s="148" t="s">
        <v>208</v>
      </c>
      <c r="D96" s="148" t="s">
        <v>187</v>
      </c>
      <c r="E96" s="114"/>
      <c r="F96" s="114"/>
      <c r="G96" s="114"/>
    </row>
    <row r="97" spans="1:7" ht="30" customHeight="1" x14ac:dyDescent="0.2">
      <c r="A97" s="118">
        <v>43083</v>
      </c>
      <c r="B97" s="147">
        <v>19.45</v>
      </c>
      <c r="C97" s="148" t="s">
        <v>208</v>
      </c>
      <c r="D97" s="148" t="s">
        <v>187</v>
      </c>
      <c r="E97" s="114"/>
      <c r="F97" s="114"/>
      <c r="G97" s="114"/>
    </row>
    <row r="98" spans="1:7" ht="30" customHeight="1" x14ac:dyDescent="0.2">
      <c r="A98" s="118">
        <v>43088</v>
      </c>
      <c r="B98" s="147">
        <v>24</v>
      </c>
      <c r="C98" s="148" t="s">
        <v>209</v>
      </c>
      <c r="D98" s="148" t="s">
        <v>187</v>
      </c>
      <c r="E98" s="114"/>
      <c r="F98" s="114"/>
      <c r="G98" s="114"/>
    </row>
    <row r="99" spans="1:7" s="100" customFormat="1" ht="30" customHeight="1" x14ac:dyDescent="0.2">
      <c r="A99" s="118">
        <v>43220</v>
      </c>
      <c r="B99" s="147">
        <v>21.63</v>
      </c>
      <c r="C99" s="148" t="s">
        <v>210</v>
      </c>
      <c r="D99" s="148" t="s">
        <v>187</v>
      </c>
      <c r="E99" s="115"/>
      <c r="F99" s="115"/>
      <c r="G99" s="115"/>
    </row>
    <row r="100" spans="1:7" s="100" customFormat="1" ht="30" customHeight="1" x14ac:dyDescent="0.2">
      <c r="A100" s="118">
        <v>43222</v>
      </c>
      <c r="B100" s="147">
        <v>19.739999999999998</v>
      </c>
      <c r="C100" s="148" t="s">
        <v>211</v>
      </c>
      <c r="D100" s="148" t="s">
        <v>187</v>
      </c>
      <c r="E100" s="115"/>
      <c r="F100" s="115"/>
      <c r="G100" s="115"/>
    </row>
    <row r="101" spans="1:7" s="100" customFormat="1" ht="30" customHeight="1" x14ac:dyDescent="0.2">
      <c r="A101" s="118">
        <v>43222</v>
      </c>
      <c r="B101" s="147">
        <v>17.22</v>
      </c>
      <c r="C101" s="148" t="s">
        <v>211</v>
      </c>
      <c r="D101" s="148" t="s">
        <v>187</v>
      </c>
      <c r="E101" s="115"/>
      <c r="F101" s="115"/>
      <c r="G101" s="115"/>
    </row>
    <row r="102" spans="1:7" ht="19.5" customHeight="1" x14ac:dyDescent="0.2">
      <c r="A102" s="64" t="s">
        <v>4</v>
      </c>
      <c r="B102" s="70">
        <f>SUM(B94:B101)</f>
        <v>166.06</v>
      </c>
      <c r="C102" s="65"/>
      <c r="D102" s="65"/>
    </row>
    <row r="103" spans="1:7" s="7" customFormat="1" ht="34.5" customHeight="1" x14ac:dyDescent="0.2">
      <c r="A103" s="38" t="s">
        <v>7</v>
      </c>
      <c r="B103" s="71">
        <f>B32+B90+B102</f>
        <v>38008.36</v>
      </c>
      <c r="C103" s="8"/>
      <c r="D103" s="8"/>
    </row>
    <row r="104" spans="1:7" s="65" customFormat="1" x14ac:dyDescent="0.2">
      <c r="B104" s="61"/>
      <c r="C104" s="62"/>
      <c r="D104" s="62"/>
    </row>
    <row r="105" spans="1:7" s="67" customFormat="1" x14ac:dyDescent="0.2">
      <c r="A105" s="40" t="s">
        <v>33</v>
      </c>
      <c r="B105" s="3"/>
    </row>
    <row r="106" spans="1:7" s="67" customFormat="1" ht="12.6" customHeight="1" x14ac:dyDescent="0.2">
      <c r="A106" s="156" t="s">
        <v>34</v>
      </c>
      <c r="B106" s="156"/>
      <c r="C106" s="156"/>
    </row>
    <row r="107" spans="1:7" s="65" customFormat="1" ht="12.95" customHeight="1" x14ac:dyDescent="0.2">
      <c r="A107" s="157" t="s">
        <v>40</v>
      </c>
      <c r="B107" s="157"/>
      <c r="C107" s="157"/>
    </row>
    <row r="108" spans="1:7" x14ac:dyDescent="0.2">
      <c r="A108" s="56" t="s">
        <v>35</v>
      </c>
      <c r="B108" s="57"/>
      <c r="C108" s="65"/>
      <c r="D108" s="65"/>
    </row>
    <row r="109" spans="1:7" x14ac:dyDescent="0.2">
      <c r="A109" s="82" t="s">
        <v>69</v>
      </c>
      <c r="B109" s="57"/>
      <c r="C109" s="98"/>
      <c r="D109" s="98"/>
    </row>
    <row r="110" spans="1:7" x14ac:dyDescent="0.2">
      <c r="A110" s="82" t="s">
        <v>51</v>
      </c>
      <c r="B110" s="57"/>
      <c r="C110" s="77"/>
      <c r="D110" s="77"/>
    </row>
    <row r="111" spans="1:7" x14ac:dyDescent="0.2">
      <c r="A111" s="154" t="s">
        <v>52</v>
      </c>
      <c r="B111" s="154"/>
      <c r="C111" s="154"/>
      <c r="D111" s="154"/>
    </row>
    <row r="112" spans="1:7" x14ac:dyDescent="0.2">
      <c r="A112" s="33"/>
      <c r="B112" s="65"/>
      <c r="C112" s="65"/>
      <c r="D112" s="65"/>
    </row>
    <row r="113" spans="1:4" x14ac:dyDescent="0.2">
      <c r="A113" s="33"/>
      <c r="B113" s="65"/>
      <c r="C113" s="65"/>
      <c r="D113" s="65"/>
    </row>
    <row r="114" spans="1:4" x14ac:dyDescent="0.2">
      <c r="A114" s="33"/>
      <c r="B114" s="65"/>
      <c r="C114" s="65"/>
      <c r="D114" s="65"/>
    </row>
    <row r="115" spans="1:4" x14ac:dyDescent="0.2">
      <c r="A115" s="33"/>
      <c r="B115" s="65"/>
      <c r="C115" s="65"/>
      <c r="D115" s="65"/>
    </row>
    <row r="116" spans="1:4" x14ac:dyDescent="0.2">
      <c r="A116" s="33"/>
      <c r="B116" s="65"/>
      <c r="C116" s="65"/>
      <c r="D116" s="65"/>
    </row>
    <row r="117" spans="1:4" x14ac:dyDescent="0.2">
      <c r="A117" s="33"/>
      <c r="B117" s="65"/>
      <c r="C117" s="65"/>
      <c r="D117" s="65"/>
    </row>
    <row r="118" spans="1:4" x14ac:dyDescent="0.2">
      <c r="A118" s="33"/>
      <c r="B118" s="65"/>
      <c r="C118" s="65"/>
      <c r="D118" s="65"/>
    </row>
    <row r="119" spans="1:4" x14ac:dyDescent="0.2">
      <c r="A119" s="33"/>
      <c r="B119" s="65"/>
      <c r="C119" s="65"/>
      <c r="D119" s="65"/>
    </row>
    <row r="120" spans="1:4" x14ac:dyDescent="0.2">
      <c r="A120" s="33"/>
      <c r="B120" s="65"/>
      <c r="C120" s="65"/>
      <c r="D120" s="65"/>
    </row>
    <row r="121" spans="1:4" x14ac:dyDescent="0.2">
      <c r="A121" s="33"/>
      <c r="B121" s="65"/>
      <c r="C121" s="65"/>
      <c r="D121" s="65"/>
    </row>
    <row r="122" spans="1:4" x14ac:dyDescent="0.2">
      <c r="A122" s="33"/>
      <c r="B122" s="65"/>
      <c r="C122" s="65"/>
      <c r="D122" s="65"/>
    </row>
  </sheetData>
  <mergeCells count="12">
    <mergeCell ref="A111:D111"/>
    <mergeCell ref="A1:D1"/>
    <mergeCell ref="A106:C106"/>
    <mergeCell ref="A107:C107"/>
    <mergeCell ref="A7:D7"/>
    <mergeCell ref="B2:D2"/>
    <mergeCell ref="B3:D3"/>
    <mergeCell ref="B4:D4"/>
    <mergeCell ref="A5:D5"/>
    <mergeCell ref="A6:D6"/>
    <mergeCell ref="A34:C34"/>
    <mergeCell ref="A92:C92"/>
  </mergeCells>
  <printOptions gridLines="1"/>
  <pageMargins left="0.70866141732283472" right="0.70866141732283472" top="0.74803149606299213" bottom="0.74803149606299213" header="0.31496062992125984" footer="0.31496062992125984"/>
  <pageSetup paperSize="9" scale="7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Normal="100" workbookViewId="0">
      <selection activeCell="C22" sqref="C22"/>
    </sheetView>
  </sheetViews>
  <sheetFormatPr defaultColWidth="9.140625" defaultRowHeight="12.75" x14ac:dyDescent="0.2"/>
  <cols>
    <col min="1" max="2" width="23.5703125" style="14" customWidth="1"/>
    <col min="3" max="6" width="27.5703125" style="14" customWidth="1"/>
    <col min="7" max="7" width="33" style="15" customWidth="1"/>
    <col min="8" max="16384" width="9.140625" style="15"/>
  </cols>
  <sheetData>
    <row r="1" spans="1:7" ht="36" customHeight="1" x14ac:dyDescent="0.2">
      <c r="A1" s="177" t="s">
        <v>26</v>
      </c>
      <c r="B1" s="177"/>
      <c r="C1" s="177"/>
      <c r="D1" s="177"/>
      <c r="E1" s="177"/>
      <c r="F1" s="177"/>
    </row>
    <row r="2" spans="1:7" ht="36" customHeight="1" x14ac:dyDescent="0.2">
      <c r="A2" s="42" t="s">
        <v>8</v>
      </c>
      <c r="B2" s="161" t="str">
        <f>Travel!B2</f>
        <v xml:space="preserve">Department of the Prime Minister &amp; Cabinet </v>
      </c>
      <c r="C2" s="161"/>
      <c r="D2" s="161"/>
      <c r="E2" s="161"/>
      <c r="F2" s="161"/>
      <c r="G2" s="43"/>
    </row>
    <row r="3" spans="1:7" ht="36" customHeight="1" x14ac:dyDescent="0.2">
      <c r="A3" s="42" t="s">
        <v>9</v>
      </c>
      <c r="B3" s="162" t="str">
        <f>Travel!B3</f>
        <v>Andrew Kibblewhite</v>
      </c>
      <c r="C3" s="162"/>
      <c r="D3" s="162"/>
      <c r="E3" s="162"/>
      <c r="F3" s="162"/>
      <c r="G3" s="44"/>
    </row>
    <row r="4" spans="1:7" ht="36" customHeight="1" x14ac:dyDescent="0.2">
      <c r="A4" s="42" t="s">
        <v>3</v>
      </c>
      <c r="B4" s="162" t="str">
        <f>Travel!B4</f>
        <v>1 July 2017 to 30 June 2018 (or specify applicable part year)*</v>
      </c>
      <c r="C4" s="162"/>
      <c r="D4" s="162"/>
      <c r="E4" s="162"/>
      <c r="F4" s="162"/>
      <c r="G4" s="44"/>
    </row>
    <row r="5" spans="1:7" s="13" customFormat="1" ht="35.25" customHeight="1" x14ac:dyDescent="0.25">
      <c r="A5" s="181" t="s">
        <v>53</v>
      </c>
      <c r="B5" s="182"/>
      <c r="C5" s="183"/>
      <c r="D5" s="183"/>
      <c r="E5" s="183"/>
      <c r="F5" s="184"/>
    </row>
    <row r="6" spans="1:7" s="13" customFormat="1" ht="35.25" customHeight="1" x14ac:dyDescent="0.25">
      <c r="A6" s="178" t="s">
        <v>70</v>
      </c>
      <c r="B6" s="179"/>
      <c r="C6" s="179"/>
      <c r="D6" s="179"/>
      <c r="E6" s="179"/>
      <c r="F6" s="180"/>
    </row>
    <row r="7" spans="1:7" s="3" customFormat="1" ht="30.95" customHeight="1" x14ac:dyDescent="0.25">
      <c r="A7" s="174" t="s">
        <v>23</v>
      </c>
      <c r="B7" s="175"/>
      <c r="C7" s="5"/>
      <c r="D7" s="5"/>
      <c r="E7" s="5"/>
      <c r="F7" s="19"/>
    </row>
    <row r="8" spans="1:7" ht="25.5" x14ac:dyDescent="0.2">
      <c r="A8" s="149" t="s">
        <v>0</v>
      </c>
      <c r="B8" s="102" t="s">
        <v>41</v>
      </c>
      <c r="C8" s="149" t="s">
        <v>5</v>
      </c>
      <c r="D8" s="149" t="s">
        <v>13</v>
      </c>
      <c r="E8" s="149" t="s">
        <v>12</v>
      </c>
      <c r="F8" s="149" t="s">
        <v>1</v>
      </c>
    </row>
    <row r="9" spans="1:7" ht="30" customHeight="1" x14ac:dyDescent="0.2">
      <c r="A9" s="123">
        <v>42948</v>
      </c>
      <c r="B9" s="147">
        <v>58.83</v>
      </c>
      <c r="C9" s="105" t="s">
        <v>109</v>
      </c>
      <c r="D9" s="105" t="s">
        <v>162</v>
      </c>
      <c r="E9" s="105" t="s">
        <v>110</v>
      </c>
      <c r="F9" s="105" t="s">
        <v>111</v>
      </c>
    </row>
    <row r="10" spans="1:7" ht="30" customHeight="1" x14ac:dyDescent="0.2">
      <c r="A10" s="123">
        <v>42954</v>
      </c>
      <c r="B10" s="147">
        <v>41.74</v>
      </c>
      <c r="C10" s="105" t="s">
        <v>200</v>
      </c>
      <c r="D10" s="105" t="s">
        <v>163</v>
      </c>
      <c r="E10" s="105" t="s">
        <v>110</v>
      </c>
      <c r="F10" s="105" t="s">
        <v>161</v>
      </c>
    </row>
    <row r="11" spans="1:7" ht="30" customHeight="1" x14ac:dyDescent="0.2">
      <c r="A11" s="123">
        <v>43082</v>
      </c>
      <c r="B11" s="147">
        <v>796.09</v>
      </c>
      <c r="C11" s="105" t="s">
        <v>127</v>
      </c>
      <c r="D11" s="105" t="s">
        <v>112</v>
      </c>
      <c r="E11" s="105" t="s">
        <v>110</v>
      </c>
      <c r="F11" s="105" t="s">
        <v>128</v>
      </c>
    </row>
    <row r="12" spans="1:7" ht="30" customHeight="1" x14ac:dyDescent="0.2">
      <c r="A12" s="123">
        <v>43242</v>
      </c>
      <c r="B12" s="147">
        <v>47.83</v>
      </c>
      <c r="C12" s="105" t="s">
        <v>170</v>
      </c>
      <c r="D12" s="105" t="s">
        <v>201</v>
      </c>
      <c r="E12" s="105" t="s">
        <v>110</v>
      </c>
      <c r="F12" s="105" t="s">
        <v>161</v>
      </c>
    </row>
    <row r="13" spans="1:7" ht="24.95" customHeight="1" x14ac:dyDescent="0.2">
      <c r="A13" s="66" t="s">
        <v>24</v>
      </c>
      <c r="B13" s="72">
        <f>SUM(B9:B12)</f>
        <v>944.49000000000012</v>
      </c>
      <c r="C13" s="21"/>
      <c r="D13" s="22"/>
      <c r="E13" s="22"/>
      <c r="F13" s="23"/>
    </row>
    <row r="14" spans="1:7" x14ac:dyDescent="0.2">
      <c r="A14" s="74"/>
      <c r="B14" s="24"/>
      <c r="C14" s="24"/>
      <c r="D14" s="24"/>
      <c r="E14" s="24"/>
      <c r="F14" s="25"/>
    </row>
    <row r="15" spans="1:7" x14ac:dyDescent="0.2">
      <c r="A15" s="85" t="s">
        <v>33</v>
      </c>
      <c r="B15" s="61"/>
      <c r="C15" s="62"/>
      <c r="D15" s="92"/>
      <c r="E15" s="92"/>
      <c r="F15" s="93"/>
    </row>
    <row r="16" spans="1:7" x14ac:dyDescent="0.2">
      <c r="A16" s="185" t="s">
        <v>202</v>
      </c>
      <c r="B16" s="186"/>
      <c r="C16" s="186"/>
      <c r="D16" s="186"/>
      <c r="E16" s="186"/>
      <c r="F16" s="187"/>
    </row>
    <row r="17" spans="1:6" x14ac:dyDescent="0.2">
      <c r="A17" s="176" t="s">
        <v>65</v>
      </c>
      <c r="B17" s="156"/>
      <c r="C17" s="156"/>
      <c r="D17" s="141"/>
      <c r="E17" s="141"/>
      <c r="F17" s="143"/>
    </row>
    <row r="18" spans="1:6" x14ac:dyDescent="0.2">
      <c r="A18" s="56" t="s">
        <v>42</v>
      </c>
      <c r="B18" s="57"/>
      <c r="C18" s="142"/>
      <c r="D18" s="141"/>
      <c r="E18" s="141"/>
      <c r="F18" s="143"/>
    </row>
    <row r="19" spans="1:6" x14ac:dyDescent="0.2">
      <c r="A19" s="56" t="s">
        <v>61</v>
      </c>
      <c r="B19" s="57"/>
      <c r="C19" s="142"/>
      <c r="D19" s="142"/>
      <c r="E19" s="142"/>
      <c r="F19" s="10"/>
    </row>
    <row r="20" spans="1:6" ht="12.75" customHeight="1" x14ac:dyDescent="0.2">
      <c r="A20" s="172" t="s">
        <v>52</v>
      </c>
      <c r="B20" s="173"/>
      <c r="C20" s="144"/>
      <c r="D20" s="144"/>
      <c r="E20" s="144"/>
      <c r="F20" s="145"/>
    </row>
    <row r="21" spans="1:6" x14ac:dyDescent="0.2">
      <c r="A21" s="68"/>
      <c r="B21" s="68"/>
      <c r="C21" s="68"/>
      <c r="D21" s="68"/>
      <c r="E21" s="68"/>
      <c r="F21" s="68"/>
    </row>
    <row r="22" spans="1:6" x14ac:dyDescent="0.2">
      <c r="A22" s="68"/>
      <c r="B22" s="68"/>
      <c r="C22" s="68"/>
      <c r="D22" s="68"/>
      <c r="E22" s="68"/>
      <c r="F22" s="68"/>
    </row>
    <row r="23" spans="1:6" x14ac:dyDescent="0.2">
      <c r="A23" s="68"/>
      <c r="B23" s="68"/>
      <c r="C23" s="68"/>
      <c r="D23" s="68"/>
      <c r="E23" s="68"/>
      <c r="F23" s="68"/>
    </row>
    <row r="24" spans="1:6" x14ac:dyDescent="0.2">
      <c r="A24" s="68"/>
      <c r="B24" s="68"/>
      <c r="C24" s="68"/>
      <c r="D24" s="68"/>
      <c r="E24" s="68"/>
      <c r="F24" s="68"/>
    </row>
    <row r="25" spans="1:6" x14ac:dyDescent="0.2">
      <c r="A25" s="68"/>
      <c r="B25" s="68"/>
      <c r="C25" s="68"/>
      <c r="D25" s="68"/>
      <c r="E25" s="68"/>
      <c r="F25" s="68"/>
    </row>
  </sheetData>
  <mergeCells count="10">
    <mergeCell ref="A20:B20"/>
    <mergeCell ref="A7:B7"/>
    <mergeCell ref="A17:C17"/>
    <mergeCell ref="A1:F1"/>
    <mergeCell ref="A6:F6"/>
    <mergeCell ref="B2:F2"/>
    <mergeCell ref="B3:F3"/>
    <mergeCell ref="B4:F4"/>
    <mergeCell ref="A5:F5"/>
    <mergeCell ref="A16:F16"/>
  </mergeCells>
  <printOptions gridLines="1"/>
  <pageMargins left="0.70866141732283472" right="0.70866141732283472" top="0.74803149606299213" bottom="0.74803149606299213" header="0.31496062992125984" footer="0.31496062992125984"/>
  <pageSetup paperSize="9" scale="5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zoomScale="115" zoomScaleNormal="115" workbookViewId="0">
      <selection sqref="A1:E1"/>
    </sheetView>
  </sheetViews>
  <sheetFormatPr defaultColWidth="9.140625" defaultRowHeight="12.75" x14ac:dyDescent="0.2"/>
  <cols>
    <col min="1" max="1" width="25.5703125" style="27" customWidth="1"/>
    <col min="2" max="2" width="37.85546875" style="27" customWidth="1"/>
    <col min="3" max="3" width="27.5703125" style="27" customWidth="1"/>
    <col min="4" max="4" width="21.140625" style="27" customWidth="1"/>
    <col min="5" max="5" width="21.7109375" style="27" customWidth="1"/>
    <col min="6" max="16384" width="9.140625" style="30"/>
  </cols>
  <sheetData>
    <row r="1" spans="1:7" ht="36" customHeight="1" x14ac:dyDescent="0.2">
      <c r="A1" s="177" t="s">
        <v>26</v>
      </c>
      <c r="B1" s="177"/>
      <c r="C1" s="177"/>
      <c r="D1" s="177"/>
      <c r="E1" s="177"/>
      <c r="F1" s="75"/>
    </row>
    <row r="2" spans="1:7" ht="36" customHeight="1" x14ac:dyDescent="0.2">
      <c r="A2" s="42" t="s">
        <v>8</v>
      </c>
      <c r="B2" s="161" t="str">
        <f>Travel!B2</f>
        <v xml:space="preserve">Department of the Prime Minister &amp; Cabinet </v>
      </c>
      <c r="C2" s="161"/>
      <c r="D2" s="161"/>
      <c r="E2" s="161"/>
      <c r="F2" s="43"/>
      <c r="G2" s="43"/>
    </row>
    <row r="3" spans="1:7" ht="36" customHeight="1" x14ac:dyDescent="0.2">
      <c r="A3" s="42" t="s">
        <v>9</v>
      </c>
      <c r="B3" s="162" t="str">
        <f>Travel!B3</f>
        <v>Andrew Kibblewhite</v>
      </c>
      <c r="C3" s="162"/>
      <c r="D3" s="162"/>
      <c r="E3" s="162"/>
      <c r="F3" s="44"/>
      <c r="G3" s="44"/>
    </row>
    <row r="4" spans="1:7" ht="36" customHeight="1" x14ac:dyDescent="0.2">
      <c r="A4" s="42" t="s">
        <v>3</v>
      </c>
      <c r="B4" s="162" t="str">
        <f>Travel!B4</f>
        <v>1 July 2017 to 30 June 2018 (or specify applicable part year)*</v>
      </c>
      <c r="C4" s="162"/>
      <c r="D4" s="162"/>
      <c r="E4" s="162"/>
      <c r="F4" s="44"/>
      <c r="G4" s="44"/>
    </row>
    <row r="5" spans="1:7" ht="36" customHeight="1" x14ac:dyDescent="0.2">
      <c r="A5" s="196" t="s">
        <v>54</v>
      </c>
      <c r="B5" s="197"/>
      <c r="C5" s="197"/>
      <c r="D5" s="197"/>
      <c r="E5" s="198"/>
    </row>
    <row r="6" spans="1:7" ht="20.100000000000001" customHeight="1" x14ac:dyDescent="0.2">
      <c r="A6" s="194" t="s">
        <v>62</v>
      </c>
      <c r="B6" s="194"/>
      <c r="C6" s="194"/>
      <c r="D6" s="194"/>
      <c r="E6" s="195"/>
      <c r="F6" s="45"/>
      <c r="G6" s="45"/>
    </row>
    <row r="7" spans="1:7" ht="20.25" customHeight="1" x14ac:dyDescent="0.25">
      <c r="A7" s="26" t="s">
        <v>21</v>
      </c>
      <c r="B7" s="5"/>
      <c r="C7" s="5"/>
      <c r="D7" s="5"/>
      <c r="E7" s="19"/>
    </row>
    <row r="8" spans="1:7" ht="25.5" x14ac:dyDescent="0.2">
      <c r="A8" s="149" t="s">
        <v>0</v>
      </c>
      <c r="B8" s="149" t="s">
        <v>43</v>
      </c>
      <c r="C8" s="149" t="s">
        <v>36</v>
      </c>
      <c r="D8" s="149" t="s">
        <v>56</v>
      </c>
      <c r="E8" s="149" t="s">
        <v>72</v>
      </c>
    </row>
    <row r="9" spans="1:7" s="15" customFormat="1" ht="30" customHeight="1" x14ac:dyDescent="0.2">
      <c r="A9" s="123">
        <v>42941</v>
      </c>
      <c r="B9" s="105" t="s">
        <v>107</v>
      </c>
      <c r="C9" s="105" t="s">
        <v>108</v>
      </c>
      <c r="D9" s="105" t="s">
        <v>106</v>
      </c>
      <c r="E9" s="105"/>
    </row>
    <row r="10" spans="1:7" s="15" customFormat="1" ht="30" customHeight="1" x14ac:dyDescent="0.2">
      <c r="A10" s="123">
        <v>42997</v>
      </c>
      <c r="B10" s="105" t="s">
        <v>212</v>
      </c>
      <c r="C10" s="105" t="s">
        <v>119</v>
      </c>
      <c r="D10" s="105" t="s">
        <v>106</v>
      </c>
      <c r="E10" s="105"/>
    </row>
    <row r="11" spans="1:7" s="15" customFormat="1" ht="30" customHeight="1" x14ac:dyDescent="0.2">
      <c r="A11" s="123">
        <v>43032</v>
      </c>
      <c r="B11" s="105" t="s">
        <v>120</v>
      </c>
      <c r="C11" s="105" t="s">
        <v>121</v>
      </c>
      <c r="D11" s="105" t="s">
        <v>106</v>
      </c>
      <c r="E11" s="105"/>
    </row>
    <row r="12" spans="1:7" s="15" customFormat="1" ht="30" customHeight="1" x14ac:dyDescent="0.2">
      <c r="A12" s="123">
        <v>43045</v>
      </c>
      <c r="B12" s="105" t="s">
        <v>123</v>
      </c>
      <c r="C12" s="105" t="s">
        <v>121</v>
      </c>
      <c r="D12" s="105" t="s">
        <v>106</v>
      </c>
      <c r="E12" s="105"/>
    </row>
    <row r="13" spans="1:7" s="15" customFormat="1" ht="30" customHeight="1" x14ac:dyDescent="0.2">
      <c r="A13" s="123">
        <v>43053</v>
      </c>
      <c r="B13" s="105" t="s">
        <v>124</v>
      </c>
      <c r="C13" s="105" t="s">
        <v>108</v>
      </c>
      <c r="D13" s="105" t="s">
        <v>106</v>
      </c>
      <c r="E13" s="105"/>
    </row>
    <row r="14" spans="1:7" s="15" customFormat="1" ht="30" customHeight="1" x14ac:dyDescent="0.2">
      <c r="A14" s="123">
        <v>43077</v>
      </c>
      <c r="B14" s="105" t="s">
        <v>125</v>
      </c>
      <c r="C14" s="105" t="s">
        <v>126</v>
      </c>
      <c r="D14" s="105" t="s">
        <v>106</v>
      </c>
      <c r="E14" s="105"/>
    </row>
    <row r="15" spans="1:7" s="15" customFormat="1" ht="30" customHeight="1" x14ac:dyDescent="0.2">
      <c r="A15" s="123">
        <v>43084</v>
      </c>
      <c r="B15" s="105" t="s">
        <v>167</v>
      </c>
      <c r="C15" s="105" t="s">
        <v>168</v>
      </c>
      <c r="D15" s="152">
        <v>60</v>
      </c>
      <c r="E15" s="105" t="s">
        <v>169</v>
      </c>
    </row>
    <row r="16" spans="1:7" s="15" customFormat="1" ht="30" customHeight="1" x14ac:dyDescent="0.2">
      <c r="A16" s="123">
        <v>43222</v>
      </c>
      <c r="B16" s="105" t="s">
        <v>212</v>
      </c>
      <c r="C16" s="105" t="s">
        <v>119</v>
      </c>
      <c r="D16" s="147" t="s">
        <v>106</v>
      </c>
      <c r="E16" s="105"/>
    </row>
    <row r="17" spans="1:6" s="15" customFormat="1" ht="30" customHeight="1" x14ac:dyDescent="0.2">
      <c r="A17" s="123">
        <v>43229</v>
      </c>
      <c r="B17" s="105" t="s">
        <v>213</v>
      </c>
      <c r="C17" s="105" t="s">
        <v>214</v>
      </c>
      <c r="D17" s="153">
        <v>100</v>
      </c>
      <c r="E17" s="105" t="s">
        <v>174</v>
      </c>
    </row>
    <row r="18" spans="1:6" hidden="1" x14ac:dyDescent="0.2">
      <c r="A18" s="28"/>
      <c r="E18" s="29"/>
    </row>
    <row r="19" spans="1:6" ht="27.95" customHeight="1" x14ac:dyDescent="0.2">
      <c r="A19" s="66" t="s">
        <v>25</v>
      </c>
      <c r="B19" s="132" t="s">
        <v>20</v>
      </c>
      <c r="C19" s="133"/>
      <c r="D19" s="134">
        <f>SUM(D9:D18)</f>
        <v>160</v>
      </c>
      <c r="E19" s="135"/>
    </row>
    <row r="20" spans="1:6" x14ac:dyDescent="0.2">
      <c r="A20" s="129"/>
      <c r="B20" s="130"/>
      <c r="C20" s="129"/>
      <c r="D20" s="131"/>
      <c r="E20" s="129"/>
    </row>
    <row r="21" spans="1:6" x14ac:dyDescent="0.2">
      <c r="A21" s="85" t="s">
        <v>27</v>
      </c>
      <c r="B21" s="86"/>
      <c r="C21" s="86"/>
      <c r="D21" s="86"/>
      <c r="E21" s="87"/>
    </row>
    <row r="22" spans="1:6" x14ac:dyDescent="0.2">
      <c r="A22" s="176" t="s">
        <v>65</v>
      </c>
      <c r="B22" s="156"/>
      <c r="C22" s="156"/>
      <c r="D22" s="40"/>
      <c r="E22" s="41"/>
    </row>
    <row r="23" spans="1:6" x14ac:dyDescent="0.2">
      <c r="A23" s="188" t="s">
        <v>55</v>
      </c>
      <c r="B23" s="189"/>
      <c r="C23" s="189"/>
      <c r="D23" s="189"/>
      <c r="E23" s="190"/>
    </row>
    <row r="24" spans="1:6" x14ac:dyDescent="0.2">
      <c r="A24" s="127" t="s">
        <v>73</v>
      </c>
      <c r="B24" s="30"/>
      <c r="C24" s="30"/>
      <c r="D24" s="30"/>
      <c r="E24" s="128"/>
    </row>
    <row r="25" spans="1:6" ht="26.1" customHeight="1" x14ac:dyDescent="0.2">
      <c r="A25" s="176" t="s">
        <v>71</v>
      </c>
      <c r="B25" s="156"/>
      <c r="C25" s="156"/>
      <c r="D25" s="156"/>
      <c r="E25" s="193"/>
    </row>
    <row r="26" spans="1:6" x14ac:dyDescent="0.2">
      <c r="A26" s="56" t="s">
        <v>57</v>
      </c>
      <c r="B26" s="40"/>
      <c r="C26" s="40"/>
      <c r="D26" s="40"/>
      <c r="E26" s="41"/>
    </row>
    <row r="27" spans="1:6" x14ac:dyDescent="0.2">
      <c r="A27" s="56" t="s">
        <v>58</v>
      </c>
      <c r="B27" s="57"/>
      <c r="C27" s="124"/>
      <c r="D27" s="124"/>
      <c r="E27" s="10"/>
      <c r="F27" s="77"/>
    </row>
    <row r="28" spans="1:6" ht="12.75" customHeight="1" x14ac:dyDescent="0.2">
      <c r="A28" s="191" t="s">
        <v>52</v>
      </c>
      <c r="B28" s="192"/>
      <c r="C28" s="125"/>
      <c r="D28" s="125"/>
      <c r="E28" s="84"/>
      <c r="F28" s="83"/>
    </row>
    <row r="29" spans="1:6" x14ac:dyDescent="0.2">
      <c r="A29" s="88"/>
      <c r="B29" s="89"/>
      <c r="C29" s="89"/>
      <c r="D29" s="89"/>
      <c r="E29" s="90"/>
    </row>
  </sheetData>
  <mergeCells count="10">
    <mergeCell ref="A23:E23"/>
    <mergeCell ref="A28:B28"/>
    <mergeCell ref="A1:E1"/>
    <mergeCell ref="A22:C22"/>
    <mergeCell ref="A25:E25"/>
    <mergeCell ref="A6:E6"/>
    <mergeCell ref="B2:E2"/>
    <mergeCell ref="B3:E3"/>
    <mergeCell ref="B4:E4"/>
    <mergeCell ref="A5:E5"/>
  </mergeCells>
  <printOptions gridLines="1"/>
  <pageMargins left="0.70866141732283472" right="0.70866141732283472" top="0.74803149606299213" bottom="0.74803149606299213" header="0.31496062992125984" footer="0.31496062992125984"/>
  <pageSetup paperSize="9" scale="66"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workbookViewId="0">
      <selection sqref="A1:E1"/>
    </sheetView>
  </sheetViews>
  <sheetFormatPr defaultColWidth="9.140625" defaultRowHeight="12.75" x14ac:dyDescent="0.2"/>
  <cols>
    <col min="1" max="2" width="23.5703125" style="11" customWidth="1"/>
    <col min="3" max="3" width="27.5703125" style="11" customWidth="1"/>
    <col min="4" max="4" width="44.85546875" style="11" customWidth="1"/>
    <col min="5" max="5" width="15.7109375" style="11" customWidth="1"/>
    <col min="6" max="6" width="21.85546875" style="12" customWidth="1"/>
    <col min="7" max="7" width="15.42578125" style="12" customWidth="1"/>
    <col min="8" max="8" width="14.42578125" style="12" customWidth="1"/>
    <col min="9" max="16384" width="9.140625" style="12"/>
  </cols>
  <sheetData>
    <row r="1" spans="1:8" ht="36" customHeight="1" x14ac:dyDescent="0.2">
      <c r="A1" s="177" t="s">
        <v>26</v>
      </c>
      <c r="B1" s="177"/>
      <c r="C1" s="177"/>
      <c r="D1" s="177"/>
      <c r="E1" s="177"/>
    </row>
    <row r="2" spans="1:8" ht="36" customHeight="1" x14ac:dyDescent="0.2">
      <c r="A2" s="42" t="s">
        <v>8</v>
      </c>
      <c r="B2" s="161" t="str">
        <f>Travel!B2</f>
        <v xml:space="preserve">Department of the Prime Minister &amp; Cabinet </v>
      </c>
      <c r="C2" s="161"/>
      <c r="D2" s="161"/>
      <c r="E2" s="161"/>
    </row>
    <row r="3" spans="1:8" ht="36" customHeight="1" x14ac:dyDescent="0.2">
      <c r="A3" s="42" t="s">
        <v>9</v>
      </c>
      <c r="B3" s="162" t="str">
        <f>Travel!B3</f>
        <v>Andrew Kibblewhite</v>
      </c>
      <c r="C3" s="162"/>
      <c r="D3" s="162"/>
      <c r="E3" s="162"/>
    </row>
    <row r="4" spans="1:8" ht="36" customHeight="1" x14ac:dyDescent="0.2">
      <c r="A4" s="42" t="s">
        <v>3</v>
      </c>
      <c r="B4" s="162" t="str">
        <f>Travel!B4</f>
        <v>1 July 2017 to 30 June 2018 (or specify applicable part year)*</v>
      </c>
      <c r="C4" s="162"/>
      <c r="D4" s="162"/>
      <c r="E4" s="162"/>
    </row>
    <row r="5" spans="1:8" ht="36" customHeight="1" x14ac:dyDescent="0.2">
      <c r="A5" s="163" t="s">
        <v>60</v>
      </c>
      <c r="B5" s="204"/>
      <c r="C5" s="183"/>
      <c r="D5" s="183"/>
      <c r="E5" s="184"/>
    </row>
    <row r="6" spans="1:8" ht="36" customHeight="1" x14ac:dyDescent="0.2">
      <c r="A6" s="201" t="s">
        <v>59</v>
      </c>
      <c r="B6" s="202"/>
      <c r="C6" s="202"/>
      <c r="D6" s="202"/>
      <c r="E6" s="203"/>
    </row>
    <row r="7" spans="1:8" ht="36" customHeight="1" x14ac:dyDescent="0.25">
      <c r="A7" s="199" t="s">
        <v>6</v>
      </c>
      <c r="B7" s="200"/>
      <c r="C7" s="5"/>
      <c r="D7" s="5"/>
      <c r="E7" s="19"/>
    </row>
    <row r="8" spans="1:8" ht="25.5" x14ac:dyDescent="0.2">
      <c r="A8" s="20" t="s">
        <v>0</v>
      </c>
      <c r="B8" s="2" t="s">
        <v>38</v>
      </c>
      <c r="C8" s="2" t="s">
        <v>37</v>
      </c>
      <c r="D8" s="2" t="s">
        <v>30</v>
      </c>
      <c r="E8" s="9" t="s">
        <v>2</v>
      </c>
    </row>
    <row r="9" spans="1:8" ht="30" customHeight="1" x14ac:dyDescent="0.2">
      <c r="A9" s="123">
        <v>42942</v>
      </c>
      <c r="B9" s="147">
        <v>82.17</v>
      </c>
      <c r="C9" s="105" t="s">
        <v>173</v>
      </c>
      <c r="D9" s="105" t="s">
        <v>174</v>
      </c>
      <c r="E9" s="105" t="s">
        <v>140</v>
      </c>
      <c r="F9" s="126"/>
      <c r="G9" s="126"/>
      <c r="H9" s="150"/>
    </row>
    <row r="10" spans="1:8" ht="30" customHeight="1" x14ac:dyDescent="0.2">
      <c r="A10" s="123">
        <v>42975</v>
      </c>
      <c r="B10" s="147">
        <v>33.56</v>
      </c>
      <c r="C10" s="105" t="s">
        <v>173</v>
      </c>
      <c r="D10" s="105"/>
      <c r="E10" s="105" t="s">
        <v>140</v>
      </c>
      <c r="F10" s="126"/>
      <c r="G10" s="126"/>
      <c r="H10" s="150"/>
    </row>
    <row r="11" spans="1:8" ht="30" customHeight="1" x14ac:dyDescent="0.2">
      <c r="A11" s="123" t="s">
        <v>204</v>
      </c>
      <c r="B11" s="147">
        <v>115.02</v>
      </c>
      <c r="C11" s="105" t="s">
        <v>156</v>
      </c>
      <c r="D11" s="105" t="s">
        <v>203</v>
      </c>
      <c r="E11" s="105" t="s">
        <v>157</v>
      </c>
      <c r="F11" s="126"/>
      <c r="H11" s="151"/>
    </row>
    <row r="12" spans="1:8" ht="30" customHeight="1" x14ac:dyDescent="0.2">
      <c r="A12" s="123" t="s">
        <v>204</v>
      </c>
      <c r="B12" s="147">
        <v>201.58</v>
      </c>
      <c r="C12" s="105" t="s">
        <v>158</v>
      </c>
      <c r="D12" s="105" t="s">
        <v>159</v>
      </c>
      <c r="E12" s="105" t="s">
        <v>160</v>
      </c>
      <c r="F12" s="126"/>
      <c r="H12" s="151"/>
    </row>
    <row r="13" spans="1:8" ht="30" customHeight="1" x14ac:dyDescent="0.2">
      <c r="A13" s="123">
        <v>43006</v>
      </c>
      <c r="B13" s="147">
        <v>135.18</v>
      </c>
      <c r="C13" s="105" t="s">
        <v>173</v>
      </c>
      <c r="D13" s="105"/>
      <c r="E13" s="105" t="s">
        <v>140</v>
      </c>
      <c r="F13" s="126"/>
      <c r="G13" s="126"/>
      <c r="H13" s="150"/>
    </row>
    <row r="14" spans="1:8" ht="30" customHeight="1" x14ac:dyDescent="0.2">
      <c r="A14" s="123" t="s">
        <v>205</v>
      </c>
      <c r="B14" s="147">
        <v>5038.17</v>
      </c>
      <c r="C14" s="105" t="s">
        <v>139</v>
      </c>
      <c r="D14" s="105"/>
      <c r="E14" s="105" t="s">
        <v>140</v>
      </c>
      <c r="F14" s="126"/>
      <c r="G14" s="126"/>
      <c r="H14" s="150"/>
    </row>
    <row r="15" spans="1:8" ht="30" customHeight="1" x14ac:dyDescent="0.2">
      <c r="A15" s="123">
        <v>43038</v>
      </c>
      <c r="B15" s="147">
        <v>32</v>
      </c>
      <c r="C15" s="105" t="s">
        <v>173</v>
      </c>
      <c r="D15" s="105"/>
      <c r="E15" s="105" t="s">
        <v>140</v>
      </c>
      <c r="F15" s="126"/>
      <c r="G15" s="126"/>
      <c r="H15" s="150"/>
    </row>
    <row r="16" spans="1:8" ht="30" customHeight="1" x14ac:dyDescent="0.2">
      <c r="A16" s="123">
        <v>43067</v>
      </c>
      <c r="B16" s="147">
        <v>37.61</v>
      </c>
      <c r="C16" s="105" t="s">
        <v>173</v>
      </c>
      <c r="D16" s="105"/>
      <c r="E16" s="105" t="s">
        <v>140</v>
      </c>
      <c r="F16" s="126"/>
      <c r="G16" s="126"/>
      <c r="H16" s="150"/>
    </row>
    <row r="17" spans="1:8" ht="30" customHeight="1" x14ac:dyDescent="0.2">
      <c r="A17" s="123">
        <v>43110</v>
      </c>
      <c r="B17" s="147">
        <v>36.909999999999997</v>
      </c>
      <c r="C17" s="105" t="s">
        <v>173</v>
      </c>
      <c r="D17" s="105"/>
      <c r="E17" s="105" t="s">
        <v>140</v>
      </c>
      <c r="F17" s="126"/>
      <c r="G17" s="126"/>
      <c r="H17" s="150"/>
    </row>
    <row r="18" spans="1:8" ht="30" customHeight="1" x14ac:dyDescent="0.2">
      <c r="A18" s="123">
        <v>43129</v>
      </c>
      <c r="B18" s="147">
        <v>33.49</v>
      </c>
      <c r="C18" s="105" t="s">
        <v>173</v>
      </c>
      <c r="D18" s="105"/>
      <c r="E18" s="105" t="s">
        <v>140</v>
      </c>
      <c r="F18" s="126"/>
      <c r="G18" s="126"/>
      <c r="H18" s="150"/>
    </row>
    <row r="19" spans="1:8" ht="30" customHeight="1" x14ac:dyDescent="0.2">
      <c r="A19" s="123">
        <v>43159</v>
      </c>
      <c r="B19" s="147">
        <v>57.67</v>
      </c>
      <c r="C19" s="105" t="s">
        <v>173</v>
      </c>
      <c r="D19" s="105"/>
      <c r="E19" s="105" t="s">
        <v>140</v>
      </c>
      <c r="F19" s="126"/>
      <c r="G19" s="126"/>
      <c r="H19" s="150"/>
    </row>
    <row r="20" spans="1:8" ht="30" customHeight="1" x14ac:dyDescent="0.2">
      <c r="A20" s="123">
        <v>43186</v>
      </c>
      <c r="B20" s="147">
        <v>56.98</v>
      </c>
      <c r="C20" s="105" t="s">
        <v>173</v>
      </c>
      <c r="D20" s="105"/>
      <c r="E20" s="105" t="s">
        <v>140</v>
      </c>
      <c r="F20" s="126"/>
      <c r="G20" s="126"/>
      <c r="H20" s="150"/>
    </row>
    <row r="21" spans="1:8" ht="30" customHeight="1" x14ac:dyDescent="0.2">
      <c r="A21" s="123">
        <v>43217</v>
      </c>
      <c r="B21" s="147">
        <v>45.28</v>
      </c>
      <c r="C21" s="105" t="s">
        <v>173</v>
      </c>
      <c r="D21" s="105"/>
      <c r="E21" s="105" t="s">
        <v>140</v>
      </c>
      <c r="F21" s="126"/>
      <c r="G21" s="126"/>
      <c r="H21" s="150"/>
    </row>
    <row r="22" spans="1:8" ht="30" customHeight="1" x14ac:dyDescent="0.2">
      <c r="A22" s="123">
        <v>43249</v>
      </c>
      <c r="B22" s="147">
        <v>41.9</v>
      </c>
      <c r="C22" s="105" t="s">
        <v>173</v>
      </c>
      <c r="D22" s="105"/>
      <c r="E22" s="105" t="s">
        <v>140</v>
      </c>
      <c r="F22" s="126"/>
      <c r="G22" s="126"/>
      <c r="H22" s="150"/>
    </row>
    <row r="23" spans="1:8" ht="30" customHeight="1" x14ac:dyDescent="0.2">
      <c r="A23" s="123">
        <v>43280</v>
      </c>
      <c r="B23" s="147">
        <v>33.119999999999997</v>
      </c>
      <c r="C23" s="105" t="s">
        <v>173</v>
      </c>
      <c r="D23" s="105"/>
      <c r="E23" s="105" t="s">
        <v>140</v>
      </c>
      <c r="F23" s="126"/>
      <c r="G23" s="126"/>
      <c r="H23" s="150"/>
    </row>
    <row r="24" spans="1:8" ht="15" x14ac:dyDescent="0.2">
      <c r="A24" s="32" t="s">
        <v>14</v>
      </c>
      <c r="B24" s="73">
        <f>SUM(B9:B23)</f>
        <v>5980.6399999999985</v>
      </c>
      <c r="C24" s="16"/>
      <c r="D24" s="17"/>
      <c r="E24" s="31"/>
      <c r="H24" s="151"/>
    </row>
    <row r="25" spans="1:8" ht="15" x14ac:dyDescent="0.2">
      <c r="A25" s="136"/>
      <c r="B25" s="137"/>
      <c r="C25" s="138"/>
      <c r="D25" s="139"/>
      <c r="E25" s="97"/>
      <c r="H25" s="151"/>
    </row>
    <row r="26" spans="1:8" x14ac:dyDescent="0.2">
      <c r="A26" s="91"/>
      <c r="B26" s="62"/>
      <c r="C26" s="92"/>
      <c r="D26" s="92"/>
      <c r="E26" s="93"/>
      <c r="H26" s="151"/>
    </row>
    <row r="27" spans="1:8" x14ac:dyDescent="0.2">
      <c r="A27" s="39" t="s">
        <v>27</v>
      </c>
      <c r="B27" s="76"/>
      <c r="C27" s="76"/>
      <c r="D27" s="76"/>
      <c r="E27" s="78"/>
      <c r="H27" s="151"/>
    </row>
    <row r="28" spans="1:8" ht="12.75" customHeight="1" x14ac:dyDescent="0.2">
      <c r="A28" s="176" t="s">
        <v>65</v>
      </c>
      <c r="B28" s="156"/>
      <c r="C28" s="156"/>
      <c r="D28" s="76"/>
      <c r="E28" s="78"/>
      <c r="H28" s="151"/>
    </row>
    <row r="29" spans="1:8" x14ac:dyDescent="0.2">
      <c r="A29" s="58" t="s">
        <v>22</v>
      </c>
      <c r="B29" s="59"/>
      <c r="C29" s="76"/>
      <c r="D29" s="76"/>
      <c r="E29" s="78"/>
      <c r="H29" s="151"/>
    </row>
    <row r="30" spans="1:8" x14ac:dyDescent="0.2">
      <c r="A30" s="56" t="s">
        <v>35</v>
      </c>
      <c r="B30" s="57"/>
      <c r="C30" s="77"/>
      <c r="D30" s="76"/>
      <c r="E30" s="78"/>
      <c r="H30" s="151"/>
    </row>
    <row r="31" spans="1:8" x14ac:dyDescent="0.2">
      <c r="A31" s="188" t="s">
        <v>29</v>
      </c>
      <c r="B31" s="189"/>
      <c r="C31" s="189"/>
      <c r="D31" s="189"/>
      <c r="E31" s="190"/>
      <c r="F31" s="15"/>
      <c r="H31" s="151"/>
    </row>
    <row r="32" spans="1:8" x14ac:dyDescent="0.2">
      <c r="A32" s="56" t="s">
        <v>61</v>
      </c>
      <c r="B32" s="57"/>
      <c r="C32" s="77"/>
      <c r="D32" s="77"/>
      <c r="E32" s="10"/>
      <c r="F32" s="77"/>
      <c r="H32" s="151"/>
    </row>
    <row r="33" spans="1:8" ht="12.75" customHeight="1" x14ac:dyDescent="0.2">
      <c r="A33" s="191" t="s">
        <v>52</v>
      </c>
      <c r="B33" s="192"/>
      <c r="C33" s="83"/>
      <c r="D33" s="83"/>
      <c r="E33" s="84"/>
      <c r="F33" s="83"/>
      <c r="H33" s="151"/>
    </row>
    <row r="34" spans="1:8" x14ac:dyDescent="0.2">
      <c r="A34" s="94"/>
      <c r="B34" s="63"/>
      <c r="C34" s="95"/>
      <c r="D34" s="95"/>
      <c r="E34" s="96"/>
      <c r="F34" s="15"/>
      <c r="H34" s="151"/>
    </row>
    <row r="35" spans="1:8" x14ac:dyDescent="0.2">
      <c r="A35" s="18"/>
      <c r="B35" s="14"/>
      <c r="C35" s="14"/>
      <c r="D35" s="14"/>
      <c r="E35" s="55"/>
      <c r="F35" s="15"/>
      <c r="H35" s="151"/>
    </row>
    <row r="36" spans="1:8" x14ac:dyDescent="0.2">
      <c r="A36" s="18"/>
      <c r="B36" s="14"/>
      <c r="C36" s="14"/>
      <c r="D36" s="14"/>
      <c r="E36" s="55"/>
      <c r="F36" s="15"/>
      <c r="H36" s="151"/>
    </row>
    <row r="37" spans="1:8" x14ac:dyDescent="0.2">
      <c r="C37" s="14"/>
      <c r="D37" s="14"/>
      <c r="E37" s="55"/>
      <c r="F37" s="15"/>
      <c r="H37" s="151"/>
    </row>
    <row r="38" spans="1:8" x14ac:dyDescent="0.2">
      <c r="A38" s="12"/>
      <c r="B38" s="12"/>
      <c r="C38" s="55"/>
      <c r="D38" s="55"/>
      <c r="E38" s="55"/>
      <c r="H38" s="151"/>
    </row>
    <row r="39" spans="1:8" x14ac:dyDescent="0.2">
      <c r="A39" s="12"/>
      <c r="B39" s="12"/>
      <c r="H39" s="151"/>
    </row>
    <row r="40" spans="1:8" x14ac:dyDescent="0.2">
      <c r="A40" s="12"/>
      <c r="B40" s="12"/>
    </row>
    <row r="41" spans="1:8" x14ac:dyDescent="0.2">
      <c r="A41" s="12"/>
      <c r="B41" s="12"/>
    </row>
    <row r="42" spans="1:8" x14ac:dyDescent="0.2">
      <c r="A42" s="12"/>
      <c r="B42" s="12"/>
    </row>
    <row r="43" spans="1:8" x14ac:dyDescent="0.2">
      <c r="A43" s="12"/>
      <c r="B43" s="12"/>
    </row>
    <row r="44" spans="1:8" x14ac:dyDescent="0.2">
      <c r="A44" s="12"/>
      <c r="B44" s="12"/>
    </row>
    <row r="45" spans="1:8" x14ac:dyDescent="0.2">
      <c r="A45" s="12"/>
      <c r="B45" s="12"/>
    </row>
    <row r="46" spans="1:8" x14ac:dyDescent="0.2">
      <c r="A46" s="12"/>
      <c r="B46" s="12"/>
    </row>
    <row r="47" spans="1:8" x14ac:dyDescent="0.2">
      <c r="A47" s="12"/>
      <c r="B47" s="12"/>
    </row>
    <row r="48" spans="1:8" x14ac:dyDescent="0.2">
      <c r="A48" s="12"/>
      <c r="B48" s="12"/>
    </row>
  </sheetData>
  <mergeCells count="10">
    <mergeCell ref="A33:B33"/>
    <mergeCell ref="A31:E31"/>
    <mergeCell ref="A28:C28"/>
    <mergeCell ref="A1:E1"/>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scale="6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Guidance for agencies</vt:lpstr>
      <vt:lpstr>Travel</vt:lpstr>
      <vt:lpstr>Hospitality</vt:lpstr>
      <vt:lpstr>Gifts and Benefits</vt:lpstr>
      <vt:lpstr>All other  expenses</vt:lpstr>
      <vt:lpstr>'Guidance for agencies'!_ftnref1</vt:lpstr>
      <vt:lpstr>'All other  expenses'!Print_Area</vt:lpstr>
      <vt:lpstr>'Gifts and Benefits'!Print_Area</vt:lpstr>
      <vt:lpstr>'Guidance for agencies'!Print_Area</vt:lpstr>
      <vt:lpstr>Hospitality!Print_Area</vt:lpstr>
      <vt:lpstr>Travel!Print_Area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2017-06-13T23:11:03Z</dcterms:created>
  <dcterms:modified xsi:type="dcterms:W3CDTF">2018-07-27T04:35:26Z</dcterms:modified>
</cp:coreProperties>
</file>